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Sheet2" sheetId="2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O53" i="3" l="1"/>
  <c r="O41" i="3"/>
  <c r="O26" i="3"/>
  <c r="O15" i="3"/>
  <c r="N35" i="3"/>
  <c r="O35" i="3" s="1"/>
  <c r="N36" i="3"/>
  <c r="O36" i="3" s="1"/>
  <c r="N50" i="3"/>
  <c r="O50" i="3" s="1"/>
  <c r="N7" i="3"/>
  <c r="O7" i="3" s="1"/>
  <c r="N19" i="3"/>
  <c r="O19" i="3" s="1"/>
  <c r="N25" i="3"/>
  <c r="O25" i="3" s="1"/>
  <c r="N24" i="3"/>
  <c r="O24" i="3" s="1"/>
  <c r="N27" i="3"/>
  <c r="O27" i="3" s="1"/>
  <c r="N38" i="3"/>
  <c r="O38" i="3" s="1"/>
  <c r="N43" i="3"/>
  <c r="O43" i="3" s="1"/>
  <c r="N40" i="3"/>
  <c r="O40" i="3" s="1"/>
  <c r="N49" i="3"/>
  <c r="O49" i="3" s="1"/>
  <c r="N54" i="3"/>
  <c r="O54" i="3" s="1"/>
  <c r="N22" i="3"/>
  <c r="O22" i="3" s="1"/>
  <c r="N31" i="3"/>
  <c r="O31" i="3" s="1"/>
  <c r="N16" i="3"/>
  <c r="O16" i="3" s="1"/>
  <c r="N9" i="3"/>
  <c r="O9" i="3" s="1"/>
  <c r="N44" i="3"/>
  <c r="O44" i="3" s="1"/>
  <c r="N37" i="3"/>
  <c r="O37" i="3" s="1"/>
  <c r="N34" i="3"/>
  <c r="O34" i="3" s="1"/>
  <c r="N48" i="3"/>
  <c r="O48" i="3" s="1"/>
  <c r="N51" i="3"/>
  <c r="O51" i="3" s="1"/>
  <c r="N47" i="3"/>
  <c r="O47" i="3" s="1"/>
  <c r="N52" i="3"/>
  <c r="O52" i="3" s="1"/>
  <c r="N45" i="3"/>
  <c r="O45" i="3" s="1"/>
  <c r="N42" i="3"/>
  <c r="O42" i="3" s="1"/>
  <c r="N21" i="3"/>
  <c r="O21" i="3" s="1"/>
  <c r="N8" i="3"/>
  <c r="O8" i="3" s="1"/>
  <c r="N39" i="3"/>
  <c r="O39" i="3" s="1"/>
  <c r="N56" i="3"/>
  <c r="O56" i="3" s="1"/>
  <c r="N32" i="3"/>
  <c r="O32" i="3" s="1"/>
  <c r="N20" i="3"/>
  <c r="O20" i="3" s="1"/>
  <c r="N10" i="3"/>
  <c r="O10" i="3" s="1"/>
  <c r="N29" i="3"/>
  <c r="O29" i="3" s="1"/>
  <c r="N23" i="3"/>
  <c r="O23" i="3" s="1"/>
  <c r="N28" i="3"/>
  <c r="O28" i="3" s="1"/>
  <c r="N30" i="3"/>
  <c r="O30" i="3" s="1"/>
  <c r="N12" i="3"/>
  <c r="O12" i="3" s="1"/>
  <c r="N14" i="3"/>
  <c r="O14" i="3" s="1"/>
  <c r="N11" i="3"/>
  <c r="O11" i="3" s="1"/>
  <c r="N13" i="3"/>
  <c r="O13" i="3" s="1"/>
  <c r="N17" i="3"/>
  <c r="O17" i="3" s="1"/>
  <c r="N40" i="2" l="1"/>
  <c r="N32" i="2"/>
  <c r="N27" i="2"/>
  <c r="N31" i="2"/>
  <c r="O31" i="2" s="1"/>
  <c r="N29" i="2"/>
  <c r="O32" i="2" s="1"/>
  <c r="N34" i="2"/>
  <c r="O34" i="2" s="1"/>
  <c r="N35" i="2"/>
  <c r="O35" i="2" s="1"/>
  <c r="N37" i="2"/>
  <c r="N39" i="2"/>
  <c r="O37" i="2" s="1"/>
  <c r="N41" i="2"/>
  <c r="N36" i="2"/>
  <c r="O40" i="2" s="1"/>
  <c r="O41" i="2"/>
  <c r="N38" i="2"/>
  <c r="N47" i="2"/>
  <c r="N48" i="2"/>
  <c r="N46" i="2"/>
  <c r="O46" i="2" s="1"/>
  <c r="N52" i="2"/>
  <c r="O47" i="2" s="1"/>
  <c r="N49" i="2"/>
  <c r="O48" i="2" s="1"/>
  <c r="N50" i="2"/>
  <c r="O49" i="2" s="1"/>
  <c r="N45" i="2"/>
  <c r="O50" i="2" s="1"/>
  <c r="O51" i="2"/>
  <c r="N51" i="2"/>
  <c r="O52" i="2" s="1"/>
  <c r="N54" i="2"/>
  <c r="O54" i="2" s="1"/>
  <c r="N56" i="2"/>
  <c r="O56" i="2" s="1"/>
  <c r="N30" i="2"/>
  <c r="N28" i="2"/>
  <c r="O27" i="2" s="1"/>
  <c r="N23" i="2"/>
  <c r="N24" i="2"/>
  <c r="O24" i="2" s="1"/>
  <c r="N25" i="2"/>
  <c r="O23" i="2" s="1"/>
  <c r="N20" i="2"/>
  <c r="O20" i="2" s="1"/>
  <c r="N8" i="2"/>
  <c r="N9" i="2"/>
  <c r="N11" i="2"/>
  <c r="N10" i="2"/>
  <c r="N12" i="2"/>
  <c r="O14" i="2" s="1"/>
  <c r="N13" i="2"/>
  <c r="O13" i="2" s="1"/>
  <c r="N15" i="2"/>
  <c r="O12" i="2" s="1"/>
  <c r="N14" i="2"/>
  <c r="N16" i="2"/>
  <c r="O10" i="2" s="1"/>
  <c r="N17" i="2"/>
  <c r="O9" i="2" s="1"/>
  <c r="N18" i="2"/>
  <c r="O8" i="2" s="1"/>
  <c r="O45" i="2" l="1"/>
  <c r="O39" i="2"/>
  <c r="O38" i="2"/>
  <c r="O36" i="2"/>
  <c r="O29" i="2"/>
  <c r="O28" i="2"/>
  <c r="O30" i="2"/>
  <c r="O25" i="2"/>
  <c r="O18" i="2"/>
  <c r="O16" i="2"/>
  <c r="O11" i="2"/>
  <c r="O15" i="2"/>
  <c r="O17" i="2"/>
</calcChain>
</file>

<file path=xl/sharedStrings.xml><?xml version="1.0" encoding="utf-8"?>
<sst xmlns="http://schemas.openxmlformats.org/spreadsheetml/2006/main" count="332" uniqueCount="91">
  <si>
    <t>Vitālijs Volkovs</t>
  </si>
  <si>
    <t>1990.</t>
  </si>
  <si>
    <t>Roberts Guiskis</t>
  </si>
  <si>
    <t>1992.</t>
  </si>
  <si>
    <t>Jānis Griškovs</t>
  </si>
  <si>
    <t>1997.</t>
  </si>
  <si>
    <t>Ģirts Skoboļevs</t>
  </si>
  <si>
    <t>1996.</t>
  </si>
  <si>
    <t>Ritvars Dukovskis</t>
  </si>
  <si>
    <t>1995.</t>
  </si>
  <si>
    <t>Vladislavs Koržičs</t>
  </si>
  <si>
    <t>Pāvels Bobrovs</t>
  </si>
  <si>
    <t>Pāvels Matorins</t>
  </si>
  <si>
    <t>Maksims Judickis</t>
  </si>
  <si>
    <t>Vjačeslavs Kuzņecovs</t>
  </si>
  <si>
    <t>Dmitrijs Gmirikovs</t>
  </si>
  <si>
    <t>Ogre</t>
  </si>
  <si>
    <t xml:space="preserve">Ralfs Boldāns </t>
  </si>
  <si>
    <t>Balvi</t>
  </si>
  <si>
    <t xml:space="preserve"> Edgars Priste</t>
  </si>
  <si>
    <t>Kristofers Boldāns</t>
  </si>
  <si>
    <t>Dāvis Maks</t>
  </si>
  <si>
    <t>Juris Bozovičs</t>
  </si>
  <si>
    <t>Mairis Zeps</t>
  </si>
  <si>
    <t>Rainers Melnstrads</t>
  </si>
  <si>
    <t>Lauris Logins</t>
  </si>
  <si>
    <t>Iļja Sokolovs</t>
  </si>
  <si>
    <t>2002.</t>
  </si>
  <si>
    <t>Ņikita Vasiļjevs</t>
  </si>
  <si>
    <t>Edvīns Lazarevičs</t>
  </si>
  <si>
    <t>2000.</t>
  </si>
  <si>
    <t>Aleksejs Ņikitins</t>
  </si>
  <si>
    <t>Maksims Zeiļa</t>
  </si>
  <si>
    <t>1999.</t>
  </si>
  <si>
    <t>Maksims Divakovs</t>
  </si>
  <si>
    <t>1998.</t>
  </si>
  <si>
    <t xml:space="preserve">Oļegs Ruža </t>
  </si>
  <si>
    <t>Elmārs Kaļeda</t>
  </si>
  <si>
    <t>Pāvels Lukša</t>
  </si>
  <si>
    <t>Ilgmārs Rimicāns</t>
  </si>
  <si>
    <t>2001.</t>
  </si>
  <si>
    <t>Artūrs Vasiļonoks</t>
  </si>
  <si>
    <t>Jurijs Vasiļjevs</t>
  </si>
  <si>
    <t>Vadims Koževņikovs</t>
  </si>
  <si>
    <t>1994.</t>
  </si>
  <si>
    <t>D-pils</t>
  </si>
  <si>
    <t>Ritvars Mucenieks</t>
  </si>
  <si>
    <t>Reinis Pēteris Gonta</t>
  </si>
  <si>
    <t>Guntars Lagzdiņš</t>
  </si>
  <si>
    <t>Andis Grīslis</t>
  </si>
  <si>
    <t>Toms Peleģis</t>
  </si>
  <si>
    <t>Andris Freimanis</t>
  </si>
  <si>
    <t>Svens Jānis Andžāns</t>
  </si>
  <si>
    <t>Klāvs Peleģis</t>
  </si>
  <si>
    <t>Saldus</t>
  </si>
  <si>
    <t>1993.</t>
  </si>
  <si>
    <t>1984.</t>
  </si>
  <si>
    <t>1981.</t>
  </si>
  <si>
    <t>1986.</t>
  </si>
  <si>
    <t>1987.</t>
  </si>
  <si>
    <t>2003.</t>
  </si>
  <si>
    <t>2004.</t>
  </si>
  <si>
    <t>SACENSĪBU PROTOKOLS</t>
  </si>
  <si>
    <t>Vārds, Uzvārds</t>
  </si>
  <si>
    <t>Dz. gads</t>
  </si>
  <si>
    <t>Komanda</t>
  </si>
  <si>
    <t>Dal.svars</t>
  </si>
  <si>
    <t>RAUŠANA</t>
  </si>
  <si>
    <t>GRŪŠANA</t>
  </si>
  <si>
    <t>Vieta</t>
  </si>
  <si>
    <t>SUMMA</t>
  </si>
  <si>
    <t>1.</t>
  </si>
  <si>
    <t>2.</t>
  </si>
  <si>
    <t>3.</t>
  </si>
  <si>
    <t>Rez.</t>
  </si>
  <si>
    <t>Ogres kauss   -&gt; Ogre -&gt; 06.02.- 08.02.2015.</t>
  </si>
  <si>
    <t xml:space="preserve">līdz 56 kg </t>
  </si>
  <si>
    <t>Maksims Koļesnikovs</t>
  </si>
  <si>
    <t xml:space="preserve">līdz 62 kg </t>
  </si>
  <si>
    <t>Jānis Lauskinieks</t>
  </si>
  <si>
    <t>---</t>
  </si>
  <si>
    <t>----</t>
  </si>
  <si>
    <t>Ogres novada kauss   -&gt; Ogre -&gt; 06.02.- 08.02.2015.</t>
  </si>
  <si>
    <t xml:space="preserve">līdz 105 kg </t>
  </si>
  <si>
    <t xml:space="preserve">līdz 94 kg </t>
  </si>
  <si>
    <t xml:space="preserve">līdz 85 kg </t>
  </si>
  <si>
    <t xml:space="preserve">līdz 69 kg </t>
  </si>
  <si>
    <t xml:space="preserve">līdz 77 kg </t>
  </si>
  <si>
    <t>I</t>
  </si>
  <si>
    <t>II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</si>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</sst>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u/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0"/>
      <color rgb="FFFF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0" xfId="0" applyFont="1"/>
    <xf numFmtId="0" fontId="3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/>
    <xf numFmtId="0" fontId="2" fillId="2" borderId="0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vertical="center"/>
    </xf>
    <xf numFmtId="0" fontId="2" fillId="2" borderId="5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164" fontId="4" fillId="3" borderId="1" xfId="0" applyNumberFormat="1" applyFont="1" applyFill="1" applyBorder="1" applyAlignment="1" applyProtection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5" fillId="0" borderId="1" xfId="0" applyNumberFormat="1" applyFont="1" applyFill="1" applyBorder="1" applyAlignment="1" applyProtection="1">
      <alignment horizontal="center"/>
    </xf>
    <xf numFmtId="164" fontId="5" fillId="3" borderId="1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/>
    </xf>
    <xf numFmtId="2" fontId="3" fillId="2" borderId="0" xfId="0" applyNumberFormat="1" applyFont="1" applyFill="1" applyBorder="1" applyAlignment="1" applyProtection="1">
      <alignment horizontal="center"/>
    </xf>
    <xf numFmtId="2" fontId="2" fillId="2" borderId="0" xfId="0" applyNumberFormat="1" applyFont="1" applyFill="1" applyBorder="1" applyAlignment="1" applyProtection="1"/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/>
    </xf>
    <xf numFmtId="2" fontId="2" fillId="0" borderId="0" xfId="0" applyNumberFormat="1" applyFont="1"/>
    <xf numFmtId="164" fontId="4" fillId="0" borderId="1" xfId="0" applyNumberFormat="1" applyFont="1" applyFill="1" applyBorder="1" applyAlignment="1" applyProtection="1">
      <alignment horizontal="center"/>
    </xf>
    <xf numFmtId="164" fontId="6" fillId="0" borderId="1" xfId="0" applyNumberFormat="1" applyFont="1" applyFill="1" applyBorder="1" applyAlignment="1" applyProtection="1">
      <alignment horizontal="center"/>
    </xf>
    <xf numFmtId="2" fontId="4" fillId="0" borderId="1" xfId="0" applyNumberFormat="1" applyFont="1" applyFill="1" applyBorder="1" applyAlignment="1" applyProtection="1">
      <alignment horizontal="center"/>
    </xf>
    <xf numFmtId="164" fontId="5" fillId="0" borderId="1" xfId="0" quotePrefix="1" applyNumberFormat="1" applyFont="1" applyFill="1" applyBorder="1" applyAlignment="1" applyProtection="1">
      <alignment horizontal="center"/>
    </xf>
    <xf numFmtId="164" fontId="4" fillId="3" borderId="1" xfId="0" quotePrefix="1" applyNumberFormat="1" applyFont="1" applyFill="1" applyBorder="1" applyAlignment="1" applyProtection="1">
      <alignment horizontal="center" vertical="center"/>
    </xf>
    <xf numFmtId="164" fontId="5" fillId="3" borderId="1" xfId="0" quotePrefix="1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left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2" fontId="2" fillId="2" borderId="4" xfId="0" applyNumberFormat="1" applyFont="1" applyFill="1" applyBorder="1" applyAlignment="1" applyProtection="1">
      <alignment horizontal="center" vertical="center" wrapText="1"/>
    </xf>
    <xf numFmtId="2" fontId="2" fillId="2" borderId="8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tabSelected="1" topLeftCell="A4" zoomScale="130" zoomScaleNormal="130" workbookViewId="0">
      <selection activeCell="P20" sqref="P20"/>
    </sheetView>
  </sheetViews>
  <sheetFormatPr defaultRowHeight="12.75" x14ac:dyDescent="0.2"/>
  <cols>
    <col min="1" max="1" width="21.5703125" style="8" customWidth="1"/>
    <col min="2" max="2" width="6.7109375" style="24" customWidth="1"/>
    <col min="3" max="3" width="9.140625" style="24" bestFit="1" customWidth="1"/>
    <col min="4" max="4" width="8.140625" style="32" bestFit="1" customWidth="1"/>
    <col min="5" max="7" width="6" style="8" customWidth="1"/>
    <col min="8" max="10" width="6" style="8" bestFit="1" customWidth="1"/>
    <col min="11" max="11" width="6.140625" style="8" bestFit="1" customWidth="1"/>
    <col min="12" max="12" width="7.7109375" style="8" bestFit="1" customWidth="1"/>
    <col min="13" max="13" width="5.7109375" style="24" bestFit="1" customWidth="1"/>
    <col min="14" max="14" width="8.140625" style="8" bestFit="1" customWidth="1"/>
    <col min="15" max="15" width="7.28515625" style="8" customWidth="1"/>
    <col min="16" max="256" width="9.140625" style="8"/>
    <col min="257" max="257" width="21.5703125" style="8" customWidth="1"/>
    <col min="258" max="258" width="6.7109375" style="8" customWidth="1"/>
    <col min="259" max="259" width="9.140625" style="8" bestFit="1" customWidth="1"/>
    <col min="260" max="260" width="8.140625" style="8" bestFit="1" customWidth="1"/>
    <col min="261" max="263" width="6" style="8" bestFit="1" customWidth="1"/>
    <col min="264" max="264" width="5.42578125" style="8" bestFit="1" customWidth="1"/>
    <col min="265" max="266" width="6" style="8" bestFit="1" customWidth="1"/>
    <col min="267" max="267" width="6.140625" style="8" bestFit="1" customWidth="1"/>
    <col min="268" max="268" width="7.7109375" style="8" bestFit="1" customWidth="1"/>
    <col min="269" max="269" width="5.7109375" style="8" bestFit="1" customWidth="1"/>
    <col min="270" max="270" width="7" style="8" customWidth="1"/>
    <col min="271" max="271" width="7.28515625" style="8" customWidth="1"/>
    <col min="272" max="512" width="9.140625" style="8"/>
    <col min="513" max="513" width="21.5703125" style="8" customWidth="1"/>
    <col min="514" max="514" width="6.7109375" style="8" customWidth="1"/>
    <col min="515" max="515" width="9.140625" style="8" bestFit="1" customWidth="1"/>
    <col min="516" max="516" width="8.140625" style="8" bestFit="1" customWidth="1"/>
    <col min="517" max="519" width="6" style="8" bestFit="1" customWidth="1"/>
    <col min="520" max="520" width="5.42578125" style="8" bestFit="1" customWidth="1"/>
    <col min="521" max="522" width="6" style="8" bestFit="1" customWidth="1"/>
    <col min="523" max="523" width="6.140625" style="8" bestFit="1" customWidth="1"/>
    <col min="524" max="524" width="7.7109375" style="8" bestFit="1" customWidth="1"/>
    <col min="525" max="525" width="5.7109375" style="8" bestFit="1" customWidth="1"/>
    <col min="526" max="526" width="7" style="8" customWidth="1"/>
    <col min="527" max="527" width="7.28515625" style="8" customWidth="1"/>
    <col min="528" max="768" width="9.140625" style="8"/>
    <col min="769" max="769" width="21.5703125" style="8" customWidth="1"/>
    <col min="770" max="770" width="6.7109375" style="8" customWidth="1"/>
    <col min="771" max="771" width="9.140625" style="8" bestFit="1" customWidth="1"/>
    <col min="772" max="772" width="8.140625" style="8" bestFit="1" customWidth="1"/>
    <col min="773" max="775" width="6" style="8" bestFit="1" customWidth="1"/>
    <col min="776" max="776" width="5.42578125" style="8" bestFit="1" customWidth="1"/>
    <col min="777" max="778" width="6" style="8" bestFit="1" customWidth="1"/>
    <col min="779" max="779" width="6.140625" style="8" bestFit="1" customWidth="1"/>
    <col min="780" max="780" width="7.7109375" style="8" bestFit="1" customWidth="1"/>
    <col min="781" max="781" width="5.7109375" style="8" bestFit="1" customWidth="1"/>
    <col min="782" max="782" width="7" style="8" customWidth="1"/>
    <col min="783" max="783" width="7.28515625" style="8" customWidth="1"/>
    <col min="784" max="1024" width="9.140625" style="8"/>
    <col min="1025" max="1025" width="21.5703125" style="8" customWidth="1"/>
    <col min="1026" max="1026" width="6.7109375" style="8" customWidth="1"/>
    <col min="1027" max="1027" width="9.140625" style="8" bestFit="1" customWidth="1"/>
    <col min="1028" max="1028" width="8.140625" style="8" bestFit="1" customWidth="1"/>
    <col min="1029" max="1031" width="6" style="8" bestFit="1" customWidth="1"/>
    <col min="1032" max="1032" width="5.42578125" style="8" bestFit="1" customWidth="1"/>
    <col min="1033" max="1034" width="6" style="8" bestFit="1" customWidth="1"/>
    <col min="1035" max="1035" width="6.140625" style="8" bestFit="1" customWidth="1"/>
    <col min="1036" max="1036" width="7.7109375" style="8" bestFit="1" customWidth="1"/>
    <col min="1037" max="1037" width="5.7109375" style="8" bestFit="1" customWidth="1"/>
    <col min="1038" max="1038" width="7" style="8" customWidth="1"/>
    <col min="1039" max="1039" width="7.28515625" style="8" customWidth="1"/>
    <col min="1040" max="1280" width="9.140625" style="8"/>
    <col min="1281" max="1281" width="21.5703125" style="8" customWidth="1"/>
    <col min="1282" max="1282" width="6.7109375" style="8" customWidth="1"/>
    <col min="1283" max="1283" width="9.140625" style="8" bestFit="1" customWidth="1"/>
    <col min="1284" max="1284" width="8.140625" style="8" bestFit="1" customWidth="1"/>
    <col min="1285" max="1287" width="6" style="8" bestFit="1" customWidth="1"/>
    <col min="1288" max="1288" width="5.42578125" style="8" bestFit="1" customWidth="1"/>
    <col min="1289" max="1290" width="6" style="8" bestFit="1" customWidth="1"/>
    <col min="1291" max="1291" width="6.140625" style="8" bestFit="1" customWidth="1"/>
    <col min="1292" max="1292" width="7.7109375" style="8" bestFit="1" customWidth="1"/>
    <col min="1293" max="1293" width="5.7109375" style="8" bestFit="1" customWidth="1"/>
    <col min="1294" max="1294" width="7" style="8" customWidth="1"/>
    <col min="1295" max="1295" width="7.28515625" style="8" customWidth="1"/>
    <col min="1296" max="1536" width="9.140625" style="8"/>
    <col min="1537" max="1537" width="21.5703125" style="8" customWidth="1"/>
    <col min="1538" max="1538" width="6.7109375" style="8" customWidth="1"/>
    <col min="1539" max="1539" width="9.140625" style="8" bestFit="1" customWidth="1"/>
    <col min="1540" max="1540" width="8.140625" style="8" bestFit="1" customWidth="1"/>
    <col min="1541" max="1543" width="6" style="8" bestFit="1" customWidth="1"/>
    <col min="1544" max="1544" width="5.42578125" style="8" bestFit="1" customWidth="1"/>
    <col min="1545" max="1546" width="6" style="8" bestFit="1" customWidth="1"/>
    <col min="1547" max="1547" width="6.140625" style="8" bestFit="1" customWidth="1"/>
    <col min="1548" max="1548" width="7.7109375" style="8" bestFit="1" customWidth="1"/>
    <col min="1549" max="1549" width="5.7109375" style="8" bestFit="1" customWidth="1"/>
    <col min="1550" max="1550" width="7" style="8" customWidth="1"/>
    <col min="1551" max="1551" width="7.28515625" style="8" customWidth="1"/>
    <col min="1552" max="1792" width="9.140625" style="8"/>
    <col min="1793" max="1793" width="21.5703125" style="8" customWidth="1"/>
    <col min="1794" max="1794" width="6.7109375" style="8" customWidth="1"/>
    <col min="1795" max="1795" width="9.140625" style="8" bestFit="1" customWidth="1"/>
    <col min="1796" max="1796" width="8.140625" style="8" bestFit="1" customWidth="1"/>
    <col min="1797" max="1799" width="6" style="8" bestFit="1" customWidth="1"/>
    <col min="1800" max="1800" width="5.42578125" style="8" bestFit="1" customWidth="1"/>
    <col min="1801" max="1802" width="6" style="8" bestFit="1" customWidth="1"/>
    <col min="1803" max="1803" width="6.140625" style="8" bestFit="1" customWidth="1"/>
    <col min="1804" max="1804" width="7.7109375" style="8" bestFit="1" customWidth="1"/>
    <col min="1805" max="1805" width="5.7109375" style="8" bestFit="1" customWidth="1"/>
    <col min="1806" max="1806" width="7" style="8" customWidth="1"/>
    <col min="1807" max="1807" width="7.28515625" style="8" customWidth="1"/>
    <col min="1808" max="2048" width="9.140625" style="8"/>
    <col min="2049" max="2049" width="21.5703125" style="8" customWidth="1"/>
    <col min="2050" max="2050" width="6.7109375" style="8" customWidth="1"/>
    <col min="2051" max="2051" width="9.140625" style="8" bestFit="1" customWidth="1"/>
    <col min="2052" max="2052" width="8.140625" style="8" bestFit="1" customWidth="1"/>
    <col min="2053" max="2055" width="6" style="8" bestFit="1" customWidth="1"/>
    <col min="2056" max="2056" width="5.42578125" style="8" bestFit="1" customWidth="1"/>
    <col min="2057" max="2058" width="6" style="8" bestFit="1" customWidth="1"/>
    <col min="2059" max="2059" width="6.140625" style="8" bestFit="1" customWidth="1"/>
    <col min="2060" max="2060" width="7.7109375" style="8" bestFit="1" customWidth="1"/>
    <col min="2061" max="2061" width="5.7109375" style="8" bestFit="1" customWidth="1"/>
    <col min="2062" max="2062" width="7" style="8" customWidth="1"/>
    <col min="2063" max="2063" width="7.28515625" style="8" customWidth="1"/>
    <col min="2064" max="2304" width="9.140625" style="8"/>
    <col min="2305" max="2305" width="21.5703125" style="8" customWidth="1"/>
    <col min="2306" max="2306" width="6.7109375" style="8" customWidth="1"/>
    <col min="2307" max="2307" width="9.140625" style="8" bestFit="1" customWidth="1"/>
    <col min="2308" max="2308" width="8.140625" style="8" bestFit="1" customWidth="1"/>
    <col min="2309" max="2311" width="6" style="8" bestFit="1" customWidth="1"/>
    <col min="2312" max="2312" width="5.42578125" style="8" bestFit="1" customWidth="1"/>
    <col min="2313" max="2314" width="6" style="8" bestFit="1" customWidth="1"/>
    <col min="2315" max="2315" width="6.140625" style="8" bestFit="1" customWidth="1"/>
    <col min="2316" max="2316" width="7.7109375" style="8" bestFit="1" customWidth="1"/>
    <col min="2317" max="2317" width="5.7109375" style="8" bestFit="1" customWidth="1"/>
    <col min="2318" max="2318" width="7" style="8" customWidth="1"/>
    <col min="2319" max="2319" width="7.28515625" style="8" customWidth="1"/>
    <col min="2320" max="2560" width="9.140625" style="8"/>
    <col min="2561" max="2561" width="21.5703125" style="8" customWidth="1"/>
    <col min="2562" max="2562" width="6.7109375" style="8" customWidth="1"/>
    <col min="2563" max="2563" width="9.140625" style="8" bestFit="1" customWidth="1"/>
    <col min="2564" max="2564" width="8.140625" style="8" bestFit="1" customWidth="1"/>
    <col min="2565" max="2567" width="6" style="8" bestFit="1" customWidth="1"/>
    <col min="2568" max="2568" width="5.42578125" style="8" bestFit="1" customWidth="1"/>
    <col min="2569" max="2570" width="6" style="8" bestFit="1" customWidth="1"/>
    <col min="2571" max="2571" width="6.140625" style="8" bestFit="1" customWidth="1"/>
    <col min="2572" max="2572" width="7.7109375" style="8" bestFit="1" customWidth="1"/>
    <col min="2573" max="2573" width="5.7109375" style="8" bestFit="1" customWidth="1"/>
    <col min="2574" max="2574" width="7" style="8" customWidth="1"/>
    <col min="2575" max="2575" width="7.28515625" style="8" customWidth="1"/>
    <col min="2576" max="2816" width="9.140625" style="8"/>
    <col min="2817" max="2817" width="21.5703125" style="8" customWidth="1"/>
    <col min="2818" max="2818" width="6.7109375" style="8" customWidth="1"/>
    <col min="2819" max="2819" width="9.140625" style="8" bestFit="1" customWidth="1"/>
    <col min="2820" max="2820" width="8.140625" style="8" bestFit="1" customWidth="1"/>
    <col min="2821" max="2823" width="6" style="8" bestFit="1" customWidth="1"/>
    <col min="2824" max="2824" width="5.42578125" style="8" bestFit="1" customWidth="1"/>
    <col min="2825" max="2826" width="6" style="8" bestFit="1" customWidth="1"/>
    <col min="2827" max="2827" width="6.140625" style="8" bestFit="1" customWidth="1"/>
    <col min="2828" max="2828" width="7.7109375" style="8" bestFit="1" customWidth="1"/>
    <col min="2829" max="2829" width="5.7109375" style="8" bestFit="1" customWidth="1"/>
    <col min="2830" max="2830" width="7" style="8" customWidth="1"/>
    <col min="2831" max="2831" width="7.28515625" style="8" customWidth="1"/>
    <col min="2832" max="3072" width="9.140625" style="8"/>
    <col min="3073" max="3073" width="21.5703125" style="8" customWidth="1"/>
    <col min="3074" max="3074" width="6.7109375" style="8" customWidth="1"/>
    <col min="3075" max="3075" width="9.140625" style="8" bestFit="1" customWidth="1"/>
    <col min="3076" max="3076" width="8.140625" style="8" bestFit="1" customWidth="1"/>
    <col min="3077" max="3079" width="6" style="8" bestFit="1" customWidth="1"/>
    <col min="3080" max="3080" width="5.42578125" style="8" bestFit="1" customWidth="1"/>
    <col min="3081" max="3082" width="6" style="8" bestFit="1" customWidth="1"/>
    <col min="3083" max="3083" width="6.140625" style="8" bestFit="1" customWidth="1"/>
    <col min="3084" max="3084" width="7.7109375" style="8" bestFit="1" customWidth="1"/>
    <col min="3085" max="3085" width="5.7109375" style="8" bestFit="1" customWidth="1"/>
    <col min="3086" max="3086" width="7" style="8" customWidth="1"/>
    <col min="3087" max="3087" width="7.28515625" style="8" customWidth="1"/>
    <col min="3088" max="3328" width="9.140625" style="8"/>
    <col min="3329" max="3329" width="21.5703125" style="8" customWidth="1"/>
    <col min="3330" max="3330" width="6.7109375" style="8" customWidth="1"/>
    <col min="3331" max="3331" width="9.140625" style="8" bestFit="1" customWidth="1"/>
    <col min="3332" max="3332" width="8.140625" style="8" bestFit="1" customWidth="1"/>
    <col min="3333" max="3335" width="6" style="8" bestFit="1" customWidth="1"/>
    <col min="3336" max="3336" width="5.42578125" style="8" bestFit="1" customWidth="1"/>
    <col min="3337" max="3338" width="6" style="8" bestFit="1" customWidth="1"/>
    <col min="3339" max="3339" width="6.140625" style="8" bestFit="1" customWidth="1"/>
    <col min="3340" max="3340" width="7.7109375" style="8" bestFit="1" customWidth="1"/>
    <col min="3341" max="3341" width="5.7109375" style="8" bestFit="1" customWidth="1"/>
    <col min="3342" max="3342" width="7" style="8" customWidth="1"/>
    <col min="3343" max="3343" width="7.28515625" style="8" customWidth="1"/>
    <col min="3344" max="3584" width="9.140625" style="8"/>
    <col min="3585" max="3585" width="21.5703125" style="8" customWidth="1"/>
    <col min="3586" max="3586" width="6.7109375" style="8" customWidth="1"/>
    <col min="3587" max="3587" width="9.140625" style="8" bestFit="1" customWidth="1"/>
    <col min="3588" max="3588" width="8.140625" style="8" bestFit="1" customWidth="1"/>
    <col min="3589" max="3591" width="6" style="8" bestFit="1" customWidth="1"/>
    <col min="3592" max="3592" width="5.42578125" style="8" bestFit="1" customWidth="1"/>
    <col min="3593" max="3594" width="6" style="8" bestFit="1" customWidth="1"/>
    <col min="3595" max="3595" width="6.140625" style="8" bestFit="1" customWidth="1"/>
    <col min="3596" max="3596" width="7.7109375" style="8" bestFit="1" customWidth="1"/>
    <col min="3597" max="3597" width="5.7109375" style="8" bestFit="1" customWidth="1"/>
    <col min="3598" max="3598" width="7" style="8" customWidth="1"/>
    <col min="3599" max="3599" width="7.28515625" style="8" customWidth="1"/>
    <col min="3600" max="3840" width="9.140625" style="8"/>
    <col min="3841" max="3841" width="21.5703125" style="8" customWidth="1"/>
    <col min="3842" max="3842" width="6.7109375" style="8" customWidth="1"/>
    <col min="3843" max="3843" width="9.140625" style="8" bestFit="1" customWidth="1"/>
    <col min="3844" max="3844" width="8.140625" style="8" bestFit="1" customWidth="1"/>
    <col min="3845" max="3847" width="6" style="8" bestFit="1" customWidth="1"/>
    <col min="3848" max="3848" width="5.42578125" style="8" bestFit="1" customWidth="1"/>
    <col min="3849" max="3850" width="6" style="8" bestFit="1" customWidth="1"/>
    <col min="3851" max="3851" width="6.140625" style="8" bestFit="1" customWidth="1"/>
    <col min="3852" max="3852" width="7.7109375" style="8" bestFit="1" customWidth="1"/>
    <col min="3853" max="3853" width="5.7109375" style="8" bestFit="1" customWidth="1"/>
    <col min="3854" max="3854" width="7" style="8" customWidth="1"/>
    <col min="3855" max="3855" width="7.28515625" style="8" customWidth="1"/>
    <col min="3856" max="4096" width="9.140625" style="8"/>
    <col min="4097" max="4097" width="21.5703125" style="8" customWidth="1"/>
    <col min="4098" max="4098" width="6.7109375" style="8" customWidth="1"/>
    <col min="4099" max="4099" width="9.140625" style="8" bestFit="1" customWidth="1"/>
    <col min="4100" max="4100" width="8.140625" style="8" bestFit="1" customWidth="1"/>
    <col min="4101" max="4103" width="6" style="8" bestFit="1" customWidth="1"/>
    <col min="4104" max="4104" width="5.42578125" style="8" bestFit="1" customWidth="1"/>
    <col min="4105" max="4106" width="6" style="8" bestFit="1" customWidth="1"/>
    <col min="4107" max="4107" width="6.140625" style="8" bestFit="1" customWidth="1"/>
    <col min="4108" max="4108" width="7.7109375" style="8" bestFit="1" customWidth="1"/>
    <col min="4109" max="4109" width="5.7109375" style="8" bestFit="1" customWidth="1"/>
    <col min="4110" max="4110" width="7" style="8" customWidth="1"/>
    <col min="4111" max="4111" width="7.28515625" style="8" customWidth="1"/>
    <col min="4112" max="4352" width="9.140625" style="8"/>
    <col min="4353" max="4353" width="21.5703125" style="8" customWidth="1"/>
    <col min="4354" max="4354" width="6.7109375" style="8" customWidth="1"/>
    <col min="4355" max="4355" width="9.140625" style="8" bestFit="1" customWidth="1"/>
    <col min="4356" max="4356" width="8.140625" style="8" bestFit="1" customWidth="1"/>
    <col min="4357" max="4359" width="6" style="8" bestFit="1" customWidth="1"/>
    <col min="4360" max="4360" width="5.42578125" style="8" bestFit="1" customWidth="1"/>
    <col min="4361" max="4362" width="6" style="8" bestFit="1" customWidth="1"/>
    <col min="4363" max="4363" width="6.140625" style="8" bestFit="1" customWidth="1"/>
    <col min="4364" max="4364" width="7.7109375" style="8" bestFit="1" customWidth="1"/>
    <col min="4365" max="4365" width="5.7109375" style="8" bestFit="1" customWidth="1"/>
    <col min="4366" max="4366" width="7" style="8" customWidth="1"/>
    <col min="4367" max="4367" width="7.28515625" style="8" customWidth="1"/>
    <col min="4368" max="4608" width="9.140625" style="8"/>
    <col min="4609" max="4609" width="21.5703125" style="8" customWidth="1"/>
    <col min="4610" max="4610" width="6.7109375" style="8" customWidth="1"/>
    <col min="4611" max="4611" width="9.140625" style="8" bestFit="1" customWidth="1"/>
    <col min="4612" max="4612" width="8.140625" style="8" bestFit="1" customWidth="1"/>
    <col min="4613" max="4615" width="6" style="8" bestFit="1" customWidth="1"/>
    <col min="4616" max="4616" width="5.42578125" style="8" bestFit="1" customWidth="1"/>
    <col min="4617" max="4618" width="6" style="8" bestFit="1" customWidth="1"/>
    <col min="4619" max="4619" width="6.140625" style="8" bestFit="1" customWidth="1"/>
    <col min="4620" max="4620" width="7.7109375" style="8" bestFit="1" customWidth="1"/>
    <col min="4621" max="4621" width="5.7109375" style="8" bestFit="1" customWidth="1"/>
    <col min="4622" max="4622" width="7" style="8" customWidth="1"/>
    <col min="4623" max="4623" width="7.28515625" style="8" customWidth="1"/>
    <col min="4624" max="4864" width="9.140625" style="8"/>
    <col min="4865" max="4865" width="21.5703125" style="8" customWidth="1"/>
    <col min="4866" max="4866" width="6.7109375" style="8" customWidth="1"/>
    <col min="4867" max="4867" width="9.140625" style="8" bestFit="1" customWidth="1"/>
    <col min="4868" max="4868" width="8.140625" style="8" bestFit="1" customWidth="1"/>
    <col min="4869" max="4871" width="6" style="8" bestFit="1" customWidth="1"/>
    <col min="4872" max="4872" width="5.42578125" style="8" bestFit="1" customWidth="1"/>
    <col min="4873" max="4874" width="6" style="8" bestFit="1" customWidth="1"/>
    <col min="4875" max="4875" width="6.140625" style="8" bestFit="1" customWidth="1"/>
    <col min="4876" max="4876" width="7.7109375" style="8" bestFit="1" customWidth="1"/>
    <col min="4877" max="4877" width="5.7109375" style="8" bestFit="1" customWidth="1"/>
    <col min="4878" max="4878" width="7" style="8" customWidth="1"/>
    <col min="4879" max="4879" width="7.28515625" style="8" customWidth="1"/>
    <col min="4880" max="5120" width="9.140625" style="8"/>
    <col min="5121" max="5121" width="21.5703125" style="8" customWidth="1"/>
    <col min="5122" max="5122" width="6.7109375" style="8" customWidth="1"/>
    <col min="5123" max="5123" width="9.140625" style="8" bestFit="1" customWidth="1"/>
    <col min="5124" max="5124" width="8.140625" style="8" bestFit="1" customWidth="1"/>
    <col min="5125" max="5127" width="6" style="8" bestFit="1" customWidth="1"/>
    <col min="5128" max="5128" width="5.42578125" style="8" bestFit="1" customWidth="1"/>
    <col min="5129" max="5130" width="6" style="8" bestFit="1" customWidth="1"/>
    <col min="5131" max="5131" width="6.140625" style="8" bestFit="1" customWidth="1"/>
    <col min="5132" max="5132" width="7.7109375" style="8" bestFit="1" customWidth="1"/>
    <col min="5133" max="5133" width="5.7109375" style="8" bestFit="1" customWidth="1"/>
    <col min="5134" max="5134" width="7" style="8" customWidth="1"/>
    <col min="5135" max="5135" width="7.28515625" style="8" customWidth="1"/>
    <col min="5136" max="5376" width="9.140625" style="8"/>
    <col min="5377" max="5377" width="21.5703125" style="8" customWidth="1"/>
    <col min="5378" max="5378" width="6.7109375" style="8" customWidth="1"/>
    <col min="5379" max="5379" width="9.140625" style="8" bestFit="1" customWidth="1"/>
    <col min="5380" max="5380" width="8.140625" style="8" bestFit="1" customWidth="1"/>
    <col min="5381" max="5383" width="6" style="8" bestFit="1" customWidth="1"/>
    <col min="5384" max="5384" width="5.42578125" style="8" bestFit="1" customWidth="1"/>
    <col min="5385" max="5386" width="6" style="8" bestFit="1" customWidth="1"/>
    <col min="5387" max="5387" width="6.140625" style="8" bestFit="1" customWidth="1"/>
    <col min="5388" max="5388" width="7.7109375" style="8" bestFit="1" customWidth="1"/>
    <col min="5389" max="5389" width="5.7109375" style="8" bestFit="1" customWidth="1"/>
    <col min="5390" max="5390" width="7" style="8" customWidth="1"/>
    <col min="5391" max="5391" width="7.28515625" style="8" customWidth="1"/>
    <col min="5392" max="5632" width="9.140625" style="8"/>
    <col min="5633" max="5633" width="21.5703125" style="8" customWidth="1"/>
    <col min="5634" max="5634" width="6.7109375" style="8" customWidth="1"/>
    <col min="5635" max="5635" width="9.140625" style="8" bestFit="1" customWidth="1"/>
    <col min="5636" max="5636" width="8.140625" style="8" bestFit="1" customWidth="1"/>
    <col min="5637" max="5639" width="6" style="8" bestFit="1" customWidth="1"/>
    <col min="5640" max="5640" width="5.42578125" style="8" bestFit="1" customWidth="1"/>
    <col min="5641" max="5642" width="6" style="8" bestFit="1" customWidth="1"/>
    <col min="5643" max="5643" width="6.140625" style="8" bestFit="1" customWidth="1"/>
    <col min="5644" max="5644" width="7.7109375" style="8" bestFit="1" customWidth="1"/>
    <col min="5645" max="5645" width="5.7109375" style="8" bestFit="1" customWidth="1"/>
    <col min="5646" max="5646" width="7" style="8" customWidth="1"/>
    <col min="5647" max="5647" width="7.28515625" style="8" customWidth="1"/>
    <col min="5648" max="5888" width="9.140625" style="8"/>
    <col min="5889" max="5889" width="21.5703125" style="8" customWidth="1"/>
    <col min="5890" max="5890" width="6.7109375" style="8" customWidth="1"/>
    <col min="5891" max="5891" width="9.140625" style="8" bestFit="1" customWidth="1"/>
    <col min="5892" max="5892" width="8.140625" style="8" bestFit="1" customWidth="1"/>
    <col min="5893" max="5895" width="6" style="8" bestFit="1" customWidth="1"/>
    <col min="5896" max="5896" width="5.42578125" style="8" bestFit="1" customWidth="1"/>
    <col min="5897" max="5898" width="6" style="8" bestFit="1" customWidth="1"/>
    <col min="5899" max="5899" width="6.140625" style="8" bestFit="1" customWidth="1"/>
    <col min="5900" max="5900" width="7.7109375" style="8" bestFit="1" customWidth="1"/>
    <col min="5901" max="5901" width="5.7109375" style="8" bestFit="1" customWidth="1"/>
    <col min="5902" max="5902" width="7" style="8" customWidth="1"/>
    <col min="5903" max="5903" width="7.28515625" style="8" customWidth="1"/>
    <col min="5904" max="6144" width="9.140625" style="8"/>
    <col min="6145" max="6145" width="21.5703125" style="8" customWidth="1"/>
    <col min="6146" max="6146" width="6.7109375" style="8" customWidth="1"/>
    <col min="6147" max="6147" width="9.140625" style="8" bestFit="1" customWidth="1"/>
    <col min="6148" max="6148" width="8.140625" style="8" bestFit="1" customWidth="1"/>
    <col min="6149" max="6151" width="6" style="8" bestFit="1" customWidth="1"/>
    <col min="6152" max="6152" width="5.42578125" style="8" bestFit="1" customWidth="1"/>
    <col min="6153" max="6154" width="6" style="8" bestFit="1" customWidth="1"/>
    <col min="6155" max="6155" width="6.140625" style="8" bestFit="1" customWidth="1"/>
    <col min="6156" max="6156" width="7.7109375" style="8" bestFit="1" customWidth="1"/>
    <col min="6157" max="6157" width="5.7109375" style="8" bestFit="1" customWidth="1"/>
    <col min="6158" max="6158" width="7" style="8" customWidth="1"/>
    <col min="6159" max="6159" width="7.28515625" style="8" customWidth="1"/>
    <col min="6160" max="6400" width="9.140625" style="8"/>
    <col min="6401" max="6401" width="21.5703125" style="8" customWidth="1"/>
    <col min="6402" max="6402" width="6.7109375" style="8" customWidth="1"/>
    <col min="6403" max="6403" width="9.140625" style="8" bestFit="1" customWidth="1"/>
    <col min="6404" max="6404" width="8.140625" style="8" bestFit="1" customWidth="1"/>
    <col min="6405" max="6407" width="6" style="8" bestFit="1" customWidth="1"/>
    <col min="6408" max="6408" width="5.42578125" style="8" bestFit="1" customWidth="1"/>
    <col min="6409" max="6410" width="6" style="8" bestFit="1" customWidth="1"/>
    <col min="6411" max="6411" width="6.140625" style="8" bestFit="1" customWidth="1"/>
    <col min="6412" max="6412" width="7.7109375" style="8" bestFit="1" customWidth="1"/>
    <col min="6413" max="6413" width="5.7109375" style="8" bestFit="1" customWidth="1"/>
    <col min="6414" max="6414" width="7" style="8" customWidth="1"/>
    <col min="6415" max="6415" width="7.28515625" style="8" customWidth="1"/>
    <col min="6416" max="6656" width="9.140625" style="8"/>
    <col min="6657" max="6657" width="21.5703125" style="8" customWidth="1"/>
    <col min="6658" max="6658" width="6.7109375" style="8" customWidth="1"/>
    <col min="6659" max="6659" width="9.140625" style="8" bestFit="1" customWidth="1"/>
    <col min="6660" max="6660" width="8.140625" style="8" bestFit="1" customWidth="1"/>
    <col min="6661" max="6663" width="6" style="8" bestFit="1" customWidth="1"/>
    <col min="6664" max="6664" width="5.42578125" style="8" bestFit="1" customWidth="1"/>
    <col min="6665" max="6666" width="6" style="8" bestFit="1" customWidth="1"/>
    <col min="6667" max="6667" width="6.140625" style="8" bestFit="1" customWidth="1"/>
    <col min="6668" max="6668" width="7.7109375" style="8" bestFit="1" customWidth="1"/>
    <col min="6669" max="6669" width="5.7109375" style="8" bestFit="1" customWidth="1"/>
    <col min="6670" max="6670" width="7" style="8" customWidth="1"/>
    <col min="6671" max="6671" width="7.28515625" style="8" customWidth="1"/>
    <col min="6672" max="6912" width="9.140625" style="8"/>
    <col min="6913" max="6913" width="21.5703125" style="8" customWidth="1"/>
    <col min="6914" max="6914" width="6.7109375" style="8" customWidth="1"/>
    <col min="6915" max="6915" width="9.140625" style="8" bestFit="1" customWidth="1"/>
    <col min="6916" max="6916" width="8.140625" style="8" bestFit="1" customWidth="1"/>
    <col min="6917" max="6919" width="6" style="8" bestFit="1" customWidth="1"/>
    <col min="6920" max="6920" width="5.42578125" style="8" bestFit="1" customWidth="1"/>
    <col min="6921" max="6922" width="6" style="8" bestFit="1" customWidth="1"/>
    <col min="6923" max="6923" width="6.140625" style="8" bestFit="1" customWidth="1"/>
    <col min="6924" max="6924" width="7.7109375" style="8" bestFit="1" customWidth="1"/>
    <col min="6925" max="6925" width="5.7109375" style="8" bestFit="1" customWidth="1"/>
    <col min="6926" max="6926" width="7" style="8" customWidth="1"/>
    <col min="6927" max="6927" width="7.28515625" style="8" customWidth="1"/>
    <col min="6928" max="7168" width="9.140625" style="8"/>
    <col min="7169" max="7169" width="21.5703125" style="8" customWidth="1"/>
    <col min="7170" max="7170" width="6.7109375" style="8" customWidth="1"/>
    <col min="7171" max="7171" width="9.140625" style="8" bestFit="1" customWidth="1"/>
    <col min="7172" max="7172" width="8.140625" style="8" bestFit="1" customWidth="1"/>
    <col min="7173" max="7175" width="6" style="8" bestFit="1" customWidth="1"/>
    <col min="7176" max="7176" width="5.42578125" style="8" bestFit="1" customWidth="1"/>
    <col min="7177" max="7178" width="6" style="8" bestFit="1" customWidth="1"/>
    <col min="7179" max="7179" width="6.140625" style="8" bestFit="1" customWidth="1"/>
    <col min="7180" max="7180" width="7.7109375" style="8" bestFit="1" customWidth="1"/>
    <col min="7181" max="7181" width="5.7109375" style="8" bestFit="1" customWidth="1"/>
    <col min="7182" max="7182" width="7" style="8" customWidth="1"/>
    <col min="7183" max="7183" width="7.28515625" style="8" customWidth="1"/>
    <col min="7184" max="7424" width="9.140625" style="8"/>
    <col min="7425" max="7425" width="21.5703125" style="8" customWidth="1"/>
    <col min="7426" max="7426" width="6.7109375" style="8" customWidth="1"/>
    <col min="7427" max="7427" width="9.140625" style="8" bestFit="1" customWidth="1"/>
    <col min="7428" max="7428" width="8.140625" style="8" bestFit="1" customWidth="1"/>
    <col min="7429" max="7431" width="6" style="8" bestFit="1" customWidth="1"/>
    <col min="7432" max="7432" width="5.42578125" style="8" bestFit="1" customWidth="1"/>
    <col min="7433" max="7434" width="6" style="8" bestFit="1" customWidth="1"/>
    <col min="7435" max="7435" width="6.140625" style="8" bestFit="1" customWidth="1"/>
    <col min="7436" max="7436" width="7.7109375" style="8" bestFit="1" customWidth="1"/>
    <col min="7437" max="7437" width="5.7109375" style="8" bestFit="1" customWidth="1"/>
    <col min="7438" max="7438" width="7" style="8" customWidth="1"/>
    <col min="7439" max="7439" width="7.28515625" style="8" customWidth="1"/>
    <col min="7440" max="7680" width="9.140625" style="8"/>
    <col min="7681" max="7681" width="21.5703125" style="8" customWidth="1"/>
    <col min="7682" max="7682" width="6.7109375" style="8" customWidth="1"/>
    <col min="7683" max="7683" width="9.140625" style="8" bestFit="1" customWidth="1"/>
    <col min="7684" max="7684" width="8.140625" style="8" bestFit="1" customWidth="1"/>
    <col min="7685" max="7687" width="6" style="8" bestFit="1" customWidth="1"/>
    <col min="7688" max="7688" width="5.42578125" style="8" bestFit="1" customWidth="1"/>
    <col min="7689" max="7690" width="6" style="8" bestFit="1" customWidth="1"/>
    <col min="7691" max="7691" width="6.140625" style="8" bestFit="1" customWidth="1"/>
    <col min="7692" max="7692" width="7.7109375" style="8" bestFit="1" customWidth="1"/>
    <col min="7693" max="7693" width="5.7109375" style="8" bestFit="1" customWidth="1"/>
    <col min="7694" max="7694" width="7" style="8" customWidth="1"/>
    <col min="7695" max="7695" width="7.28515625" style="8" customWidth="1"/>
    <col min="7696" max="7936" width="9.140625" style="8"/>
    <col min="7937" max="7937" width="21.5703125" style="8" customWidth="1"/>
    <col min="7938" max="7938" width="6.7109375" style="8" customWidth="1"/>
    <col min="7939" max="7939" width="9.140625" style="8" bestFit="1" customWidth="1"/>
    <col min="7940" max="7940" width="8.140625" style="8" bestFit="1" customWidth="1"/>
    <col min="7941" max="7943" width="6" style="8" bestFit="1" customWidth="1"/>
    <col min="7944" max="7944" width="5.42578125" style="8" bestFit="1" customWidth="1"/>
    <col min="7945" max="7946" width="6" style="8" bestFit="1" customWidth="1"/>
    <col min="7947" max="7947" width="6.140625" style="8" bestFit="1" customWidth="1"/>
    <col min="7948" max="7948" width="7.7109375" style="8" bestFit="1" customWidth="1"/>
    <col min="7949" max="7949" width="5.7109375" style="8" bestFit="1" customWidth="1"/>
    <col min="7950" max="7950" width="7" style="8" customWidth="1"/>
    <col min="7951" max="7951" width="7.28515625" style="8" customWidth="1"/>
    <col min="7952" max="8192" width="9.140625" style="8"/>
    <col min="8193" max="8193" width="21.5703125" style="8" customWidth="1"/>
    <col min="8194" max="8194" width="6.7109375" style="8" customWidth="1"/>
    <col min="8195" max="8195" width="9.140625" style="8" bestFit="1" customWidth="1"/>
    <col min="8196" max="8196" width="8.140625" style="8" bestFit="1" customWidth="1"/>
    <col min="8197" max="8199" width="6" style="8" bestFit="1" customWidth="1"/>
    <col min="8200" max="8200" width="5.42578125" style="8" bestFit="1" customWidth="1"/>
    <col min="8201" max="8202" width="6" style="8" bestFit="1" customWidth="1"/>
    <col min="8203" max="8203" width="6.140625" style="8" bestFit="1" customWidth="1"/>
    <col min="8204" max="8204" width="7.7109375" style="8" bestFit="1" customWidth="1"/>
    <col min="8205" max="8205" width="5.7109375" style="8" bestFit="1" customWidth="1"/>
    <col min="8206" max="8206" width="7" style="8" customWidth="1"/>
    <col min="8207" max="8207" width="7.28515625" style="8" customWidth="1"/>
    <col min="8208" max="8448" width="9.140625" style="8"/>
    <col min="8449" max="8449" width="21.5703125" style="8" customWidth="1"/>
    <col min="8450" max="8450" width="6.7109375" style="8" customWidth="1"/>
    <col min="8451" max="8451" width="9.140625" style="8" bestFit="1" customWidth="1"/>
    <col min="8452" max="8452" width="8.140625" style="8" bestFit="1" customWidth="1"/>
    <col min="8453" max="8455" width="6" style="8" bestFit="1" customWidth="1"/>
    <col min="8456" max="8456" width="5.42578125" style="8" bestFit="1" customWidth="1"/>
    <col min="8457" max="8458" width="6" style="8" bestFit="1" customWidth="1"/>
    <col min="8459" max="8459" width="6.140625" style="8" bestFit="1" customWidth="1"/>
    <col min="8460" max="8460" width="7.7109375" style="8" bestFit="1" customWidth="1"/>
    <col min="8461" max="8461" width="5.7109375" style="8" bestFit="1" customWidth="1"/>
    <col min="8462" max="8462" width="7" style="8" customWidth="1"/>
    <col min="8463" max="8463" width="7.28515625" style="8" customWidth="1"/>
    <col min="8464" max="8704" width="9.140625" style="8"/>
    <col min="8705" max="8705" width="21.5703125" style="8" customWidth="1"/>
    <col min="8706" max="8706" width="6.7109375" style="8" customWidth="1"/>
    <col min="8707" max="8707" width="9.140625" style="8" bestFit="1" customWidth="1"/>
    <col min="8708" max="8708" width="8.140625" style="8" bestFit="1" customWidth="1"/>
    <col min="8709" max="8711" width="6" style="8" bestFit="1" customWidth="1"/>
    <col min="8712" max="8712" width="5.42578125" style="8" bestFit="1" customWidth="1"/>
    <col min="8713" max="8714" width="6" style="8" bestFit="1" customWidth="1"/>
    <col min="8715" max="8715" width="6.140625" style="8" bestFit="1" customWidth="1"/>
    <col min="8716" max="8716" width="7.7109375" style="8" bestFit="1" customWidth="1"/>
    <col min="8717" max="8717" width="5.7109375" style="8" bestFit="1" customWidth="1"/>
    <col min="8718" max="8718" width="7" style="8" customWidth="1"/>
    <col min="8719" max="8719" width="7.28515625" style="8" customWidth="1"/>
    <col min="8720" max="8960" width="9.140625" style="8"/>
    <col min="8961" max="8961" width="21.5703125" style="8" customWidth="1"/>
    <col min="8962" max="8962" width="6.7109375" style="8" customWidth="1"/>
    <col min="8963" max="8963" width="9.140625" style="8" bestFit="1" customWidth="1"/>
    <col min="8964" max="8964" width="8.140625" style="8" bestFit="1" customWidth="1"/>
    <col min="8965" max="8967" width="6" style="8" bestFit="1" customWidth="1"/>
    <col min="8968" max="8968" width="5.42578125" style="8" bestFit="1" customWidth="1"/>
    <col min="8969" max="8970" width="6" style="8" bestFit="1" customWidth="1"/>
    <col min="8971" max="8971" width="6.140625" style="8" bestFit="1" customWidth="1"/>
    <col min="8972" max="8972" width="7.7109375" style="8" bestFit="1" customWidth="1"/>
    <col min="8973" max="8973" width="5.7109375" style="8" bestFit="1" customWidth="1"/>
    <col min="8974" max="8974" width="7" style="8" customWidth="1"/>
    <col min="8975" max="8975" width="7.28515625" style="8" customWidth="1"/>
    <col min="8976" max="9216" width="9.140625" style="8"/>
    <col min="9217" max="9217" width="21.5703125" style="8" customWidth="1"/>
    <col min="9218" max="9218" width="6.7109375" style="8" customWidth="1"/>
    <col min="9219" max="9219" width="9.140625" style="8" bestFit="1" customWidth="1"/>
    <col min="9220" max="9220" width="8.140625" style="8" bestFit="1" customWidth="1"/>
    <col min="9221" max="9223" width="6" style="8" bestFit="1" customWidth="1"/>
    <col min="9224" max="9224" width="5.42578125" style="8" bestFit="1" customWidth="1"/>
    <col min="9225" max="9226" width="6" style="8" bestFit="1" customWidth="1"/>
    <col min="9227" max="9227" width="6.140625" style="8" bestFit="1" customWidth="1"/>
    <col min="9228" max="9228" width="7.7109375" style="8" bestFit="1" customWidth="1"/>
    <col min="9229" max="9229" width="5.7109375" style="8" bestFit="1" customWidth="1"/>
    <col min="9230" max="9230" width="7" style="8" customWidth="1"/>
    <col min="9231" max="9231" width="7.28515625" style="8" customWidth="1"/>
    <col min="9232" max="9472" width="9.140625" style="8"/>
    <col min="9473" max="9473" width="21.5703125" style="8" customWidth="1"/>
    <col min="9474" max="9474" width="6.7109375" style="8" customWidth="1"/>
    <col min="9475" max="9475" width="9.140625" style="8" bestFit="1" customWidth="1"/>
    <col min="9476" max="9476" width="8.140625" style="8" bestFit="1" customWidth="1"/>
    <col min="9477" max="9479" width="6" style="8" bestFit="1" customWidth="1"/>
    <col min="9480" max="9480" width="5.42578125" style="8" bestFit="1" customWidth="1"/>
    <col min="9481" max="9482" width="6" style="8" bestFit="1" customWidth="1"/>
    <col min="9483" max="9483" width="6.140625" style="8" bestFit="1" customWidth="1"/>
    <col min="9484" max="9484" width="7.7109375" style="8" bestFit="1" customWidth="1"/>
    <col min="9485" max="9485" width="5.7109375" style="8" bestFit="1" customWidth="1"/>
    <col min="9486" max="9486" width="7" style="8" customWidth="1"/>
    <col min="9487" max="9487" width="7.28515625" style="8" customWidth="1"/>
    <col min="9488" max="9728" width="9.140625" style="8"/>
    <col min="9729" max="9729" width="21.5703125" style="8" customWidth="1"/>
    <col min="9730" max="9730" width="6.7109375" style="8" customWidth="1"/>
    <col min="9731" max="9731" width="9.140625" style="8" bestFit="1" customWidth="1"/>
    <col min="9732" max="9732" width="8.140625" style="8" bestFit="1" customWidth="1"/>
    <col min="9733" max="9735" width="6" style="8" bestFit="1" customWidth="1"/>
    <col min="9736" max="9736" width="5.42578125" style="8" bestFit="1" customWidth="1"/>
    <col min="9737" max="9738" width="6" style="8" bestFit="1" customWidth="1"/>
    <col min="9739" max="9739" width="6.140625" style="8" bestFit="1" customWidth="1"/>
    <col min="9740" max="9740" width="7.7109375" style="8" bestFit="1" customWidth="1"/>
    <col min="9741" max="9741" width="5.7109375" style="8" bestFit="1" customWidth="1"/>
    <col min="9742" max="9742" width="7" style="8" customWidth="1"/>
    <col min="9743" max="9743" width="7.28515625" style="8" customWidth="1"/>
    <col min="9744" max="9984" width="9.140625" style="8"/>
    <col min="9985" max="9985" width="21.5703125" style="8" customWidth="1"/>
    <col min="9986" max="9986" width="6.7109375" style="8" customWidth="1"/>
    <col min="9987" max="9987" width="9.140625" style="8" bestFit="1" customWidth="1"/>
    <col min="9988" max="9988" width="8.140625" style="8" bestFit="1" customWidth="1"/>
    <col min="9989" max="9991" width="6" style="8" bestFit="1" customWidth="1"/>
    <col min="9992" max="9992" width="5.42578125" style="8" bestFit="1" customWidth="1"/>
    <col min="9993" max="9994" width="6" style="8" bestFit="1" customWidth="1"/>
    <col min="9995" max="9995" width="6.140625" style="8" bestFit="1" customWidth="1"/>
    <col min="9996" max="9996" width="7.7109375" style="8" bestFit="1" customWidth="1"/>
    <col min="9997" max="9997" width="5.7109375" style="8" bestFit="1" customWidth="1"/>
    <col min="9998" max="9998" width="7" style="8" customWidth="1"/>
    <col min="9999" max="9999" width="7.28515625" style="8" customWidth="1"/>
    <col min="10000" max="10240" width="9.140625" style="8"/>
    <col min="10241" max="10241" width="21.5703125" style="8" customWidth="1"/>
    <col min="10242" max="10242" width="6.7109375" style="8" customWidth="1"/>
    <col min="10243" max="10243" width="9.140625" style="8" bestFit="1" customWidth="1"/>
    <col min="10244" max="10244" width="8.140625" style="8" bestFit="1" customWidth="1"/>
    <col min="10245" max="10247" width="6" style="8" bestFit="1" customWidth="1"/>
    <col min="10248" max="10248" width="5.42578125" style="8" bestFit="1" customWidth="1"/>
    <col min="10249" max="10250" width="6" style="8" bestFit="1" customWidth="1"/>
    <col min="10251" max="10251" width="6.140625" style="8" bestFit="1" customWidth="1"/>
    <col min="10252" max="10252" width="7.7109375" style="8" bestFit="1" customWidth="1"/>
    <col min="10253" max="10253" width="5.7109375" style="8" bestFit="1" customWidth="1"/>
    <col min="10254" max="10254" width="7" style="8" customWidth="1"/>
    <col min="10255" max="10255" width="7.28515625" style="8" customWidth="1"/>
    <col min="10256" max="10496" width="9.140625" style="8"/>
    <col min="10497" max="10497" width="21.5703125" style="8" customWidth="1"/>
    <col min="10498" max="10498" width="6.7109375" style="8" customWidth="1"/>
    <col min="10499" max="10499" width="9.140625" style="8" bestFit="1" customWidth="1"/>
    <col min="10500" max="10500" width="8.140625" style="8" bestFit="1" customWidth="1"/>
    <col min="10501" max="10503" width="6" style="8" bestFit="1" customWidth="1"/>
    <col min="10504" max="10504" width="5.42578125" style="8" bestFit="1" customWidth="1"/>
    <col min="10505" max="10506" width="6" style="8" bestFit="1" customWidth="1"/>
    <col min="10507" max="10507" width="6.140625" style="8" bestFit="1" customWidth="1"/>
    <col min="10508" max="10508" width="7.7109375" style="8" bestFit="1" customWidth="1"/>
    <col min="10509" max="10509" width="5.7109375" style="8" bestFit="1" customWidth="1"/>
    <col min="10510" max="10510" width="7" style="8" customWidth="1"/>
    <col min="10511" max="10511" width="7.28515625" style="8" customWidth="1"/>
    <col min="10512" max="10752" width="9.140625" style="8"/>
    <col min="10753" max="10753" width="21.5703125" style="8" customWidth="1"/>
    <col min="10754" max="10754" width="6.7109375" style="8" customWidth="1"/>
    <col min="10755" max="10755" width="9.140625" style="8" bestFit="1" customWidth="1"/>
    <col min="10756" max="10756" width="8.140625" style="8" bestFit="1" customWidth="1"/>
    <col min="10757" max="10759" width="6" style="8" bestFit="1" customWidth="1"/>
    <col min="10760" max="10760" width="5.42578125" style="8" bestFit="1" customWidth="1"/>
    <col min="10761" max="10762" width="6" style="8" bestFit="1" customWidth="1"/>
    <col min="10763" max="10763" width="6.140625" style="8" bestFit="1" customWidth="1"/>
    <col min="10764" max="10764" width="7.7109375" style="8" bestFit="1" customWidth="1"/>
    <col min="10765" max="10765" width="5.7109375" style="8" bestFit="1" customWidth="1"/>
    <col min="10766" max="10766" width="7" style="8" customWidth="1"/>
    <col min="10767" max="10767" width="7.28515625" style="8" customWidth="1"/>
    <col min="10768" max="11008" width="9.140625" style="8"/>
    <col min="11009" max="11009" width="21.5703125" style="8" customWidth="1"/>
    <col min="11010" max="11010" width="6.7109375" style="8" customWidth="1"/>
    <col min="11011" max="11011" width="9.140625" style="8" bestFit="1" customWidth="1"/>
    <col min="11012" max="11012" width="8.140625" style="8" bestFit="1" customWidth="1"/>
    <col min="11013" max="11015" width="6" style="8" bestFit="1" customWidth="1"/>
    <col min="11016" max="11016" width="5.42578125" style="8" bestFit="1" customWidth="1"/>
    <col min="11017" max="11018" width="6" style="8" bestFit="1" customWidth="1"/>
    <col min="11019" max="11019" width="6.140625" style="8" bestFit="1" customWidth="1"/>
    <col min="11020" max="11020" width="7.7109375" style="8" bestFit="1" customWidth="1"/>
    <col min="11021" max="11021" width="5.7109375" style="8" bestFit="1" customWidth="1"/>
    <col min="11022" max="11022" width="7" style="8" customWidth="1"/>
    <col min="11023" max="11023" width="7.28515625" style="8" customWidth="1"/>
    <col min="11024" max="11264" width="9.140625" style="8"/>
    <col min="11265" max="11265" width="21.5703125" style="8" customWidth="1"/>
    <col min="11266" max="11266" width="6.7109375" style="8" customWidth="1"/>
    <col min="11267" max="11267" width="9.140625" style="8" bestFit="1" customWidth="1"/>
    <col min="11268" max="11268" width="8.140625" style="8" bestFit="1" customWidth="1"/>
    <col min="11269" max="11271" width="6" style="8" bestFit="1" customWidth="1"/>
    <col min="11272" max="11272" width="5.42578125" style="8" bestFit="1" customWidth="1"/>
    <col min="11273" max="11274" width="6" style="8" bestFit="1" customWidth="1"/>
    <col min="11275" max="11275" width="6.140625" style="8" bestFit="1" customWidth="1"/>
    <col min="11276" max="11276" width="7.7109375" style="8" bestFit="1" customWidth="1"/>
    <col min="11277" max="11277" width="5.7109375" style="8" bestFit="1" customWidth="1"/>
    <col min="11278" max="11278" width="7" style="8" customWidth="1"/>
    <col min="11279" max="11279" width="7.28515625" style="8" customWidth="1"/>
    <col min="11280" max="11520" width="9.140625" style="8"/>
    <col min="11521" max="11521" width="21.5703125" style="8" customWidth="1"/>
    <col min="11522" max="11522" width="6.7109375" style="8" customWidth="1"/>
    <col min="11523" max="11523" width="9.140625" style="8" bestFit="1" customWidth="1"/>
    <col min="11524" max="11524" width="8.140625" style="8" bestFit="1" customWidth="1"/>
    <col min="11525" max="11527" width="6" style="8" bestFit="1" customWidth="1"/>
    <col min="11528" max="11528" width="5.42578125" style="8" bestFit="1" customWidth="1"/>
    <col min="11529" max="11530" width="6" style="8" bestFit="1" customWidth="1"/>
    <col min="11531" max="11531" width="6.140625" style="8" bestFit="1" customWidth="1"/>
    <col min="11532" max="11532" width="7.7109375" style="8" bestFit="1" customWidth="1"/>
    <col min="11533" max="11533" width="5.7109375" style="8" bestFit="1" customWidth="1"/>
    <col min="11534" max="11534" width="7" style="8" customWidth="1"/>
    <col min="11535" max="11535" width="7.28515625" style="8" customWidth="1"/>
    <col min="11536" max="11776" width="9.140625" style="8"/>
    <col min="11777" max="11777" width="21.5703125" style="8" customWidth="1"/>
    <col min="11778" max="11778" width="6.7109375" style="8" customWidth="1"/>
    <col min="11779" max="11779" width="9.140625" style="8" bestFit="1" customWidth="1"/>
    <col min="11780" max="11780" width="8.140625" style="8" bestFit="1" customWidth="1"/>
    <col min="11781" max="11783" width="6" style="8" bestFit="1" customWidth="1"/>
    <col min="11784" max="11784" width="5.42578125" style="8" bestFit="1" customWidth="1"/>
    <col min="11785" max="11786" width="6" style="8" bestFit="1" customWidth="1"/>
    <col min="11787" max="11787" width="6.140625" style="8" bestFit="1" customWidth="1"/>
    <col min="11788" max="11788" width="7.7109375" style="8" bestFit="1" customWidth="1"/>
    <col min="11789" max="11789" width="5.7109375" style="8" bestFit="1" customWidth="1"/>
    <col min="11790" max="11790" width="7" style="8" customWidth="1"/>
    <col min="11791" max="11791" width="7.28515625" style="8" customWidth="1"/>
    <col min="11792" max="12032" width="9.140625" style="8"/>
    <col min="12033" max="12033" width="21.5703125" style="8" customWidth="1"/>
    <col min="12034" max="12034" width="6.7109375" style="8" customWidth="1"/>
    <col min="12035" max="12035" width="9.140625" style="8" bestFit="1" customWidth="1"/>
    <col min="12036" max="12036" width="8.140625" style="8" bestFit="1" customWidth="1"/>
    <col min="12037" max="12039" width="6" style="8" bestFit="1" customWidth="1"/>
    <col min="12040" max="12040" width="5.42578125" style="8" bestFit="1" customWidth="1"/>
    <col min="12041" max="12042" width="6" style="8" bestFit="1" customWidth="1"/>
    <col min="12043" max="12043" width="6.140625" style="8" bestFit="1" customWidth="1"/>
    <col min="12044" max="12044" width="7.7109375" style="8" bestFit="1" customWidth="1"/>
    <col min="12045" max="12045" width="5.7109375" style="8" bestFit="1" customWidth="1"/>
    <col min="12046" max="12046" width="7" style="8" customWidth="1"/>
    <col min="12047" max="12047" width="7.28515625" style="8" customWidth="1"/>
    <col min="12048" max="12288" width="9.140625" style="8"/>
    <col min="12289" max="12289" width="21.5703125" style="8" customWidth="1"/>
    <col min="12290" max="12290" width="6.7109375" style="8" customWidth="1"/>
    <col min="12291" max="12291" width="9.140625" style="8" bestFit="1" customWidth="1"/>
    <col min="12292" max="12292" width="8.140625" style="8" bestFit="1" customWidth="1"/>
    <col min="12293" max="12295" width="6" style="8" bestFit="1" customWidth="1"/>
    <col min="12296" max="12296" width="5.42578125" style="8" bestFit="1" customWidth="1"/>
    <col min="12297" max="12298" width="6" style="8" bestFit="1" customWidth="1"/>
    <col min="12299" max="12299" width="6.140625" style="8" bestFit="1" customWidth="1"/>
    <col min="12300" max="12300" width="7.7109375" style="8" bestFit="1" customWidth="1"/>
    <col min="12301" max="12301" width="5.7109375" style="8" bestFit="1" customWidth="1"/>
    <col min="12302" max="12302" width="7" style="8" customWidth="1"/>
    <col min="12303" max="12303" width="7.28515625" style="8" customWidth="1"/>
    <col min="12304" max="12544" width="9.140625" style="8"/>
    <col min="12545" max="12545" width="21.5703125" style="8" customWidth="1"/>
    <col min="12546" max="12546" width="6.7109375" style="8" customWidth="1"/>
    <col min="12547" max="12547" width="9.140625" style="8" bestFit="1" customWidth="1"/>
    <col min="12548" max="12548" width="8.140625" style="8" bestFit="1" customWidth="1"/>
    <col min="12549" max="12551" width="6" style="8" bestFit="1" customWidth="1"/>
    <col min="12552" max="12552" width="5.42578125" style="8" bestFit="1" customWidth="1"/>
    <col min="12553" max="12554" width="6" style="8" bestFit="1" customWidth="1"/>
    <col min="12555" max="12555" width="6.140625" style="8" bestFit="1" customWidth="1"/>
    <col min="12556" max="12556" width="7.7109375" style="8" bestFit="1" customWidth="1"/>
    <col min="12557" max="12557" width="5.7109375" style="8" bestFit="1" customWidth="1"/>
    <col min="12558" max="12558" width="7" style="8" customWidth="1"/>
    <col min="12559" max="12559" width="7.28515625" style="8" customWidth="1"/>
    <col min="12560" max="12800" width="9.140625" style="8"/>
    <col min="12801" max="12801" width="21.5703125" style="8" customWidth="1"/>
    <col min="12802" max="12802" width="6.7109375" style="8" customWidth="1"/>
    <col min="12803" max="12803" width="9.140625" style="8" bestFit="1" customWidth="1"/>
    <col min="12804" max="12804" width="8.140625" style="8" bestFit="1" customWidth="1"/>
    <col min="12805" max="12807" width="6" style="8" bestFit="1" customWidth="1"/>
    <col min="12808" max="12808" width="5.42578125" style="8" bestFit="1" customWidth="1"/>
    <col min="12809" max="12810" width="6" style="8" bestFit="1" customWidth="1"/>
    <col min="12811" max="12811" width="6.140625" style="8" bestFit="1" customWidth="1"/>
    <col min="12812" max="12812" width="7.7109375" style="8" bestFit="1" customWidth="1"/>
    <col min="12813" max="12813" width="5.7109375" style="8" bestFit="1" customWidth="1"/>
    <col min="12814" max="12814" width="7" style="8" customWidth="1"/>
    <col min="12815" max="12815" width="7.28515625" style="8" customWidth="1"/>
    <col min="12816" max="13056" width="9.140625" style="8"/>
    <col min="13057" max="13057" width="21.5703125" style="8" customWidth="1"/>
    <col min="13058" max="13058" width="6.7109375" style="8" customWidth="1"/>
    <col min="13059" max="13059" width="9.140625" style="8" bestFit="1" customWidth="1"/>
    <col min="13060" max="13060" width="8.140625" style="8" bestFit="1" customWidth="1"/>
    <col min="13061" max="13063" width="6" style="8" bestFit="1" customWidth="1"/>
    <col min="13064" max="13064" width="5.42578125" style="8" bestFit="1" customWidth="1"/>
    <col min="13065" max="13066" width="6" style="8" bestFit="1" customWidth="1"/>
    <col min="13067" max="13067" width="6.140625" style="8" bestFit="1" customWidth="1"/>
    <col min="13068" max="13068" width="7.7109375" style="8" bestFit="1" customWidth="1"/>
    <col min="13069" max="13069" width="5.7109375" style="8" bestFit="1" customWidth="1"/>
    <col min="13070" max="13070" width="7" style="8" customWidth="1"/>
    <col min="13071" max="13071" width="7.28515625" style="8" customWidth="1"/>
    <col min="13072" max="13312" width="9.140625" style="8"/>
    <col min="13313" max="13313" width="21.5703125" style="8" customWidth="1"/>
    <col min="13314" max="13314" width="6.7109375" style="8" customWidth="1"/>
    <col min="13315" max="13315" width="9.140625" style="8" bestFit="1" customWidth="1"/>
    <col min="13316" max="13316" width="8.140625" style="8" bestFit="1" customWidth="1"/>
    <col min="13317" max="13319" width="6" style="8" bestFit="1" customWidth="1"/>
    <col min="13320" max="13320" width="5.42578125" style="8" bestFit="1" customWidth="1"/>
    <col min="13321" max="13322" width="6" style="8" bestFit="1" customWidth="1"/>
    <col min="13323" max="13323" width="6.140625" style="8" bestFit="1" customWidth="1"/>
    <col min="13324" max="13324" width="7.7109375" style="8" bestFit="1" customWidth="1"/>
    <col min="13325" max="13325" width="5.7109375" style="8" bestFit="1" customWidth="1"/>
    <col min="13326" max="13326" width="7" style="8" customWidth="1"/>
    <col min="13327" max="13327" width="7.28515625" style="8" customWidth="1"/>
    <col min="13328" max="13568" width="9.140625" style="8"/>
    <col min="13569" max="13569" width="21.5703125" style="8" customWidth="1"/>
    <col min="13570" max="13570" width="6.7109375" style="8" customWidth="1"/>
    <col min="13571" max="13571" width="9.140625" style="8" bestFit="1" customWidth="1"/>
    <col min="13572" max="13572" width="8.140625" style="8" bestFit="1" customWidth="1"/>
    <col min="13573" max="13575" width="6" style="8" bestFit="1" customWidth="1"/>
    <col min="13576" max="13576" width="5.42578125" style="8" bestFit="1" customWidth="1"/>
    <col min="13577" max="13578" width="6" style="8" bestFit="1" customWidth="1"/>
    <col min="13579" max="13579" width="6.140625" style="8" bestFit="1" customWidth="1"/>
    <col min="13580" max="13580" width="7.7109375" style="8" bestFit="1" customWidth="1"/>
    <col min="13581" max="13581" width="5.7109375" style="8" bestFit="1" customWidth="1"/>
    <col min="13582" max="13582" width="7" style="8" customWidth="1"/>
    <col min="13583" max="13583" width="7.28515625" style="8" customWidth="1"/>
    <col min="13584" max="13824" width="9.140625" style="8"/>
    <col min="13825" max="13825" width="21.5703125" style="8" customWidth="1"/>
    <col min="13826" max="13826" width="6.7109375" style="8" customWidth="1"/>
    <col min="13827" max="13827" width="9.140625" style="8" bestFit="1" customWidth="1"/>
    <col min="13828" max="13828" width="8.140625" style="8" bestFit="1" customWidth="1"/>
    <col min="13829" max="13831" width="6" style="8" bestFit="1" customWidth="1"/>
    <col min="13832" max="13832" width="5.42578125" style="8" bestFit="1" customWidth="1"/>
    <col min="13833" max="13834" width="6" style="8" bestFit="1" customWidth="1"/>
    <col min="13835" max="13835" width="6.140625" style="8" bestFit="1" customWidth="1"/>
    <col min="13836" max="13836" width="7.7109375" style="8" bestFit="1" customWidth="1"/>
    <col min="13837" max="13837" width="5.7109375" style="8" bestFit="1" customWidth="1"/>
    <col min="13838" max="13838" width="7" style="8" customWidth="1"/>
    <col min="13839" max="13839" width="7.28515625" style="8" customWidth="1"/>
    <col min="13840" max="14080" width="9.140625" style="8"/>
    <col min="14081" max="14081" width="21.5703125" style="8" customWidth="1"/>
    <col min="14082" max="14082" width="6.7109375" style="8" customWidth="1"/>
    <col min="14083" max="14083" width="9.140625" style="8" bestFit="1" customWidth="1"/>
    <col min="14084" max="14084" width="8.140625" style="8" bestFit="1" customWidth="1"/>
    <col min="14085" max="14087" width="6" style="8" bestFit="1" customWidth="1"/>
    <col min="14088" max="14088" width="5.42578125" style="8" bestFit="1" customWidth="1"/>
    <col min="14089" max="14090" width="6" style="8" bestFit="1" customWidth="1"/>
    <col min="14091" max="14091" width="6.140625" style="8" bestFit="1" customWidth="1"/>
    <col min="14092" max="14092" width="7.7109375" style="8" bestFit="1" customWidth="1"/>
    <col min="14093" max="14093" width="5.7109375" style="8" bestFit="1" customWidth="1"/>
    <col min="14094" max="14094" width="7" style="8" customWidth="1"/>
    <col min="14095" max="14095" width="7.28515625" style="8" customWidth="1"/>
    <col min="14096" max="14336" width="9.140625" style="8"/>
    <col min="14337" max="14337" width="21.5703125" style="8" customWidth="1"/>
    <col min="14338" max="14338" width="6.7109375" style="8" customWidth="1"/>
    <col min="14339" max="14339" width="9.140625" style="8" bestFit="1" customWidth="1"/>
    <col min="14340" max="14340" width="8.140625" style="8" bestFit="1" customWidth="1"/>
    <col min="14341" max="14343" width="6" style="8" bestFit="1" customWidth="1"/>
    <col min="14344" max="14344" width="5.42578125" style="8" bestFit="1" customWidth="1"/>
    <col min="14345" max="14346" width="6" style="8" bestFit="1" customWidth="1"/>
    <col min="14347" max="14347" width="6.140625" style="8" bestFit="1" customWidth="1"/>
    <col min="14348" max="14348" width="7.7109375" style="8" bestFit="1" customWidth="1"/>
    <col min="14349" max="14349" width="5.7109375" style="8" bestFit="1" customWidth="1"/>
    <col min="14350" max="14350" width="7" style="8" customWidth="1"/>
    <col min="14351" max="14351" width="7.28515625" style="8" customWidth="1"/>
    <col min="14352" max="14592" width="9.140625" style="8"/>
    <col min="14593" max="14593" width="21.5703125" style="8" customWidth="1"/>
    <col min="14594" max="14594" width="6.7109375" style="8" customWidth="1"/>
    <col min="14595" max="14595" width="9.140625" style="8" bestFit="1" customWidth="1"/>
    <col min="14596" max="14596" width="8.140625" style="8" bestFit="1" customWidth="1"/>
    <col min="14597" max="14599" width="6" style="8" bestFit="1" customWidth="1"/>
    <col min="14600" max="14600" width="5.42578125" style="8" bestFit="1" customWidth="1"/>
    <col min="14601" max="14602" width="6" style="8" bestFit="1" customWidth="1"/>
    <col min="14603" max="14603" width="6.140625" style="8" bestFit="1" customWidth="1"/>
    <col min="14604" max="14604" width="7.7109375" style="8" bestFit="1" customWidth="1"/>
    <col min="14605" max="14605" width="5.7109375" style="8" bestFit="1" customWidth="1"/>
    <col min="14606" max="14606" width="7" style="8" customWidth="1"/>
    <col min="14607" max="14607" width="7.28515625" style="8" customWidth="1"/>
    <col min="14608" max="14848" width="9.140625" style="8"/>
    <col min="14849" max="14849" width="21.5703125" style="8" customWidth="1"/>
    <col min="14850" max="14850" width="6.7109375" style="8" customWidth="1"/>
    <col min="14851" max="14851" width="9.140625" style="8" bestFit="1" customWidth="1"/>
    <col min="14852" max="14852" width="8.140625" style="8" bestFit="1" customWidth="1"/>
    <col min="14853" max="14855" width="6" style="8" bestFit="1" customWidth="1"/>
    <col min="14856" max="14856" width="5.42578125" style="8" bestFit="1" customWidth="1"/>
    <col min="14857" max="14858" width="6" style="8" bestFit="1" customWidth="1"/>
    <col min="14859" max="14859" width="6.140625" style="8" bestFit="1" customWidth="1"/>
    <col min="14860" max="14860" width="7.7109375" style="8" bestFit="1" customWidth="1"/>
    <col min="14861" max="14861" width="5.7109375" style="8" bestFit="1" customWidth="1"/>
    <col min="14862" max="14862" width="7" style="8" customWidth="1"/>
    <col min="14863" max="14863" width="7.28515625" style="8" customWidth="1"/>
    <col min="14864" max="15104" width="9.140625" style="8"/>
    <col min="15105" max="15105" width="21.5703125" style="8" customWidth="1"/>
    <col min="15106" max="15106" width="6.7109375" style="8" customWidth="1"/>
    <col min="15107" max="15107" width="9.140625" style="8" bestFit="1" customWidth="1"/>
    <col min="15108" max="15108" width="8.140625" style="8" bestFit="1" customWidth="1"/>
    <col min="15109" max="15111" width="6" style="8" bestFit="1" customWidth="1"/>
    <col min="15112" max="15112" width="5.42578125" style="8" bestFit="1" customWidth="1"/>
    <col min="15113" max="15114" width="6" style="8" bestFit="1" customWidth="1"/>
    <col min="15115" max="15115" width="6.140625" style="8" bestFit="1" customWidth="1"/>
    <col min="15116" max="15116" width="7.7109375" style="8" bestFit="1" customWidth="1"/>
    <col min="15117" max="15117" width="5.7109375" style="8" bestFit="1" customWidth="1"/>
    <col min="15118" max="15118" width="7" style="8" customWidth="1"/>
    <col min="15119" max="15119" width="7.28515625" style="8" customWidth="1"/>
    <col min="15120" max="15360" width="9.140625" style="8"/>
    <col min="15361" max="15361" width="21.5703125" style="8" customWidth="1"/>
    <col min="15362" max="15362" width="6.7109375" style="8" customWidth="1"/>
    <col min="15363" max="15363" width="9.140625" style="8" bestFit="1" customWidth="1"/>
    <col min="15364" max="15364" width="8.140625" style="8" bestFit="1" customWidth="1"/>
    <col min="15365" max="15367" width="6" style="8" bestFit="1" customWidth="1"/>
    <col min="15368" max="15368" width="5.42578125" style="8" bestFit="1" customWidth="1"/>
    <col min="15369" max="15370" width="6" style="8" bestFit="1" customWidth="1"/>
    <col min="15371" max="15371" width="6.140625" style="8" bestFit="1" customWidth="1"/>
    <col min="15372" max="15372" width="7.7109375" style="8" bestFit="1" customWidth="1"/>
    <col min="15373" max="15373" width="5.7109375" style="8" bestFit="1" customWidth="1"/>
    <col min="15374" max="15374" width="7" style="8" customWidth="1"/>
    <col min="15375" max="15375" width="7.28515625" style="8" customWidth="1"/>
    <col min="15376" max="15616" width="9.140625" style="8"/>
    <col min="15617" max="15617" width="21.5703125" style="8" customWidth="1"/>
    <col min="15618" max="15618" width="6.7109375" style="8" customWidth="1"/>
    <col min="15619" max="15619" width="9.140625" style="8" bestFit="1" customWidth="1"/>
    <col min="15620" max="15620" width="8.140625" style="8" bestFit="1" customWidth="1"/>
    <col min="15621" max="15623" width="6" style="8" bestFit="1" customWidth="1"/>
    <col min="15624" max="15624" width="5.42578125" style="8" bestFit="1" customWidth="1"/>
    <col min="15625" max="15626" width="6" style="8" bestFit="1" customWidth="1"/>
    <col min="15627" max="15627" width="6.140625" style="8" bestFit="1" customWidth="1"/>
    <col min="15628" max="15628" width="7.7109375" style="8" bestFit="1" customWidth="1"/>
    <col min="15629" max="15629" width="5.7109375" style="8" bestFit="1" customWidth="1"/>
    <col min="15630" max="15630" width="7" style="8" customWidth="1"/>
    <col min="15631" max="15631" width="7.28515625" style="8" customWidth="1"/>
    <col min="15632" max="15872" width="9.140625" style="8"/>
    <col min="15873" max="15873" width="21.5703125" style="8" customWidth="1"/>
    <col min="15874" max="15874" width="6.7109375" style="8" customWidth="1"/>
    <col min="15875" max="15875" width="9.140625" style="8" bestFit="1" customWidth="1"/>
    <col min="15876" max="15876" width="8.140625" style="8" bestFit="1" customWidth="1"/>
    <col min="15877" max="15879" width="6" style="8" bestFit="1" customWidth="1"/>
    <col min="15880" max="15880" width="5.42578125" style="8" bestFit="1" customWidth="1"/>
    <col min="15881" max="15882" width="6" style="8" bestFit="1" customWidth="1"/>
    <col min="15883" max="15883" width="6.140625" style="8" bestFit="1" customWidth="1"/>
    <col min="15884" max="15884" width="7.7109375" style="8" bestFit="1" customWidth="1"/>
    <col min="15885" max="15885" width="5.7109375" style="8" bestFit="1" customWidth="1"/>
    <col min="15886" max="15886" width="7" style="8" customWidth="1"/>
    <col min="15887" max="15887" width="7.28515625" style="8" customWidth="1"/>
    <col min="15888" max="16128" width="9.140625" style="8"/>
    <col min="16129" max="16129" width="21.5703125" style="8" customWidth="1"/>
    <col min="16130" max="16130" width="6.7109375" style="8" customWidth="1"/>
    <col min="16131" max="16131" width="9.140625" style="8" bestFit="1" customWidth="1"/>
    <col min="16132" max="16132" width="8.140625" style="8" bestFit="1" customWidth="1"/>
    <col min="16133" max="16135" width="6" style="8" bestFit="1" customWidth="1"/>
    <col min="16136" max="16136" width="5.42578125" style="8" bestFit="1" customWidth="1"/>
    <col min="16137" max="16138" width="6" style="8" bestFit="1" customWidth="1"/>
    <col min="16139" max="16139" width="6.140625" style="8" bestFit="1" customWidth="1"/>
    <col min="16140" max="16140" width="7.7109375" style="8" bestFit="1" customWidth="1"/>
    <col min="16141" max="16141" width="5.7109375" style="8" bestFit="1" customWidth="1"/>
    <col min="16142" max="16142" width="7" style="8" customWidth="1"/>
    <col min="16143" max="16143" width="7.28515625" style="8" customWidth="1"/>
    <col min="16144" max="16384" width="9.140625" style="8"/>
  </cols>
  <sheetData>
    <row r="1" spans="1:15" x14ac:dyDescent="0.2">
      <c r="A1" s="39" t="s">
        <v>62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5" x14ac:dyDescent="0.2">
      <c r="A2" s="40" t="s">
        <v>82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1:15" x14ac:dyDescent="0.2">
      <c r="A3" s="9"/>
      <c r="B3" s="9"/>
      <c r="C3" s="9"/>
      <c r="D3" s="28"/>
      <c r="E3" s="9"/>
      <c r="F3" s="9"/>
      <c r="G3" s="9"/>
      <c r="H3" s="9"/>
      <c r="I3" s="9"/>
      <c r="J3" s="9"/>
      <c r="K3" s="9"/>
      <c r="L3" s="9"/>
      <c r="M3" s="9"/>
    </row>
    <row r="4" spans="1:15" x14ac:dyDescent="0.2">
      <c r="A4" s="10"/>
      <c r="B4" s="11"/>
      <c r="C4" s="27"/>
      <c r="D4" s="29"/>
      <c r="E4" s="10"/>
      <c r="F4" s="10"/>
      <c r="G4" s="10"/>
      <c r="H4" s="10"/>
      <c r="I4" s="10"/>
      <c r="J4" s="10"/>
      <c r="K4" s="10"/>
      <c r="L4" s="10"/>
      <c r="M4" s="12"/>
    </row>
    <row r="5" spans="1:15" x14ac:dyDescent="0.2">
      <c r="A5" s="41" t="s">
        <v>63</v>
      </c>
      <c r="B5" s="42" t="s">
        <v>64</v>
      </c>
      <c r="C5" s="43" t="s">
        <v>65</v>
      </c>
      <c r="D5" s="45" t="s">
        <v>66</v>
      </c>
      <c r="E5" s="47" t="s">
        <v>67</v>
      </c>
      <c r="F5" s="47"/>
      <c r="G5" s="47"/>
      <c r="H5" s="47"/>
      <c r="I5" s="13" t="s">
        <v>68</v>
      </c>
      <c r="J5" s="14"/>
      <c r="K5" s="14"/>
      <c r="L5" s="15"/>
      <c r="M5" s="16" t="s">
        <v>69</v>
      </c>
      <c r="N5" s="51" t="s">
        <v>70</v>
      </c>
      <c r="O5" s="52"/>
    </row>
    <row r="6" spans="1:15" x14ac:dyDescent="0.2">
      <c r="A6" s="41"/>
      <c r="B6" s="42"/>
      <c r="C6" s="44"/>
      <c r="D6" s="46"/>
      <c r="E6" s="17" t="s">
        <v>71</v>
      </c>
      <c r="F6" s="17" t="s">
        <v>72</v>
      </c>
      <c r="G6" s="17" t="s">
        <v>73</v>
      </c>
      <c r="H6" s="18" t="s">
        <v>74</v>
      </c>
      <c r="I6" s="17" t="s">
        <v>71</v>
      </c>
      <c r="J6" s="17" t="s">
        <v>72</v>
      </c>
      <c r="K6" s="17" t="s">
        <v>73</v>
      </c>
      <c r="L6" s="18" t="s">
        <v>74</v>
      </c>
      <c r="M6" s="19"/>
      <c r="N6" s="51"/>
      <c r="O6" s="53"/>
    </row>
    <row r="7" spans="1:15" x14ac:dyDescent="0.2">
      <c r="A7" s="54" t="s">
        <v>76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</row>
    <row r="8" spans="1:15" x14ac:dyDescent="0.2">
      <c r="A8" s="1" t="s">
        <v>37</v>
      </c>
      <c r="B8" s="2" t="s">
        <v>5</v>
      </c>
      <c r="C8" s="5" t="s">
        <v>45</v>
      </c>
      <c r="D8" s="30">
        <v>56</v>
      </c>
      <c r="E8" s="34">
        <v>78</v>
      </c>
      <c r="F8" s="34">
        <v>80</v>
      </c>
      <c r="G8" s="33">
        <v>84</v>
      </c>
      <c r="H8" s="20">
        <v>84</v>
      </c>
      <c r="I8" s="34">
        <v>97</v>
      </c>
      <c r="J8" s="34">
        <v>101</v>
      </c>
      <c r="K8" s="33">
        <v>101</v>
      </c>
      <c r="L8" s="20">
        <v>101</v>
      </c>
      <c r="M8" s="23" t="s">
        <v>88</v>
      </c>
      <c r="N8" s="20">
        <f>H8+L8</f>
        <v>185</v>
      </c>
      <c r="O8" s="21">
        <f t="shared" ref="O8:O28" si="0">IF(N8=0,0,10^(0.794358141*LOG10(D8/174.393)^2)*N8)</f>
        <v>288.7399476834812</v>
      </c>
    </row>
    <row r="9" spans="1:15" x14ac:dyDescent="0.2">
      <c r="A9" s="4" t="s">
        <v>17</v>
      </c>
      <c r="B9" s="2" t="s">
        <v>40</v>
      </c>
      <c r="C9" s="2" t="s">
        <v>18</v>
      </c>
      <c r="D9" s="30">
        <v>54.85</v>
      </c>
      <c r="E9" s="33">
        <v>53</v>
      </c>
      <c r="F9" s="33">
        <v>56</v>
      </c>
      <c r="G9" s="34">
        <v>58</v>
      </c>
      <c r="H9" s="20">
        <v>56</v>
      </c>
      <c r="I9" s="33">
        <v>67</v>
      </c>
      <c r="J9" s="33">
        <v>70</v>
      </c>
      <c r="K9" s="34">
        <v>72</v>
      </c>
      <c r="L9" s="20">
        <v>70</v>
      </c>
      <c r="M9" s="23" t="s">
        <v>89</v>
      </c>
      <c r="N9" s="20">
        <f>H9+L9</f>
        <v>126</v>
      </c>
      <c r="O9" s="21">
        <f t="shared" si="0"/>
        <v>199.90936408569058</v>
      </c>
    </row>
    <row r="10" spans="1:15" x14ac:dyDescent="0.2">
      <c r="A10" s="1" t="s">
        <v>29</v>
      </c>
      <c r="B10" s="2" t="s">
        <v>30</v>
      </c>
      <c r="C10" s="5" t="s">
        <v>45</v>
      </c>
      <c r="D10" s="30">
        <v>45.4</v>
      </c>
      <c r="E10" s="33">
        <v>50</v>
      </c>
      <c r="F10" s="33">
        <v>52</v>
      </c>
      <c r="G10" s="33">
        <v>54</v>
      </c>
      <c r="H10" s="20">
        <v>54</v>
      </c>
      <c r="I10" s="33">
        <v>65</v>
      </c>
      <c r="J10" s="33">
        <v>68</v>
      </c>
      <c r="K10" s="33">
        <v>70</v>
      </c>
      <c r="L10" s="20">
        <v>70</v>
      </c>
      <c r="M10" s="23" t="s">
        <v>90</v>
      </c>
      <c r="N10" s="20">
        <f>H10+L10</f>
        <v>124</v>
      </c>
      <c r="O10" s="21">
        <f t="shared" si="0"/>
        <v>231.62290763705732</v>
      </c>
    </row>
    <row r="11" spans="1:15" x14ac:dyDescent="0.2">
      <c r="A11" s="1" t="s">
        <v>31</v>
      </c>
      <c r="B11" s="2" t="s">
        <v>30</v>
      </c>
      <c r="C11" s="5" t="s">
        <v>45</v>
      </c>
      <c r="D11" s="30">
        <v>55.6</v>
      </c>
      <c r="E11" s="33">
        <v>50</v>
      </c>
      <c r="F11" s="34">
        <v>55</v>
      </c>
      <c r="G11" s="34">
        <v>55</v>
      </c>
      <c r="H11" s="20">
        <v>50</v>
      </c>
      <c r="I11" s="33">
        <v>60</v>
      </c>
      <c r="J11" s="33">
        <v>65</v>
      </c>
      <c r="K11" s="33">
        <v>70</v>
      </c>
      <c r="L11" s="20">
        <v>70</v>
      </c>
      <c r="M11" s="22">
        <v>4</v>
      </c>
      <c r="N11" s="20">
        <f>H11+L11</f>
        <v>120</v>
      </c>
      <c r="O11" s="21">
        <f t="shared" si="0"/>
        <v>188.34937285598335</v>
      </c>
    </row>
    <row r="12" spans="1:15" x14ac:dyDescent="0.2">
      <c r="A12" s="1" t="s">
        <v>28</v>
      </c>
      <c r="B12" s="2" t="s">
        <v>27</v>
      </c>
      <c r="C12" s="5" t="s">
        <v>45</v>
      </c>
      <c r="D12" s="30">
        <v>42.2</v>
      </c>
      <c r="E12" s="33">
        <v>44</v>
      </c>
      <c r="F12" s="33">
        <v>46</v>
      </c>
      <c r="G12" s="34">
        <v>48</v>
      </c>
      <c r="H12" s="20">
        <v>46</v>
      </c>
      <c r="I12" s="33">
        <v>52</v>
      </c>
      <c r="J12" s="33">
        <v>55</v>
      </c>
      <c r="K12" s="34">
        <v>57</v>
      </c>
      <c r="L12" s="20">
        <v>55</v>
      </c>
      <c r="M12" s="22">
        <v>5</v>
      </c>
      <c r="N12" s="20">
        <f>H12+L12</f>
        <v>101</v>
      </c>
      <c r="O12" s="21">
        <f t="shared" si="0"/>
        <v>202.28205034068748</v>
      </c>
    </row>
    <row r="13" spans="1:15" x14ac:dyDescent="0.2">
      <c r="A13" s="1" t="s">
        <v>26</v>
      </c>
      <c r="B13" s="2" t="s">
        <v>27</v>
      </c>
      <c r="C13" s="5" t="s">
        <v>45</v>
      </c>
      <c r="D13" s="30">
        <v>44.8</v>
      </c>
      <c r="E13" s="33">
        <v>42</v>
      </c>
      <c r="F13" s="34">
        <v>45</v>
      </c>
      <c r="G13" s="34">
        <v>45</v>
      </c>
      <c r="H13" s="20">
        <v>42</v>
      </c>
      <c r="I13" s="33">
        <v>52</v>
      </c>
      <c r="J13" s="33">
        <v>55</v>
      </c>
      <c r="K13" s="33">
        <v>57</v>
      </c>
      <c r="L13" s="20">
        <v>57</v>
      </c>
      <c r="M13" s="22">
        <v>6</v>
      </c>
      <c r="N13" s="20">
        <f>H13+L13</f>
        <v>99</v>
      </c>
      <c r="O13" s="21">
        <f t="shared" si="0"/>
        <v>187.23482066511221</v>
      </c>
    </row>
    <row r="14" spans="1:15" x14ac:dyDescent="0.2">
      <c r="A14" s="4" t="s">
        <v>23</v>
      </c>
      <c r="B14" s="2" t="s">
        <v>40</v>
      </c>
      <c r="C14" s="2" t="s">
        <v>18</v>
      </c>
      <c r="D14" s="30">
        <v>53.6</v>
      </c>
      <c r="E14" s="33">
        <v>35</v>
      </c>
      <c r="F14" s="33">
        <v>40</v>
      </c>
      <c r="G14" s="33">
        <v>43</v>
      </c>
      <c r="H14" s="20">
        <v>43</v>
      </c>
      <c r="I14" s="34">
        <v>50</v>
      </c>
      <c r="J14" s="33">
        <v>50</v>
      </c>
      <c r="K14" s="33">
        <v>53</v>
      </c>
      <c r="L14" s="20">
        <v>53</v>
      </c>
      <c r="M14" s="22">
        <v>7</v>
      </c>
      <c r="N14" s="20">
        <f>H14+L14</f>
        <v>96</v>
      </c>
      <c r="O14" s="21">
        <f t="shared" si="0"/>
        <v>155.16860491672034</v>
      </c>
    </row>
    <row r="15" spans="1:15" x14ac:dyDescent="0.2">
      <c r="A15" s="4" t="s">
        <v>22</v>
      </c>
      <c r="B15" s="2" t="s">
        <v>40</v>
      </c>
      <c r="C15" s="2" t="s">
        <v>18</v>
      </c>
      <c r="D15" s="30">
        <v>51.3</v>
      </c>
      <c r="E15" s="33">
        <v>40</v>
      </c>
      <c r="F15" s="34">
        <v>43</v>
      </c>
      <c r="G15" s="33">
        <v>43</v>
      </c>
      <c r="H15" s="20">
        <v>43</v>
      </c>
      <c r="I15" s="33">
        <v>50</v>
      </c>
      <c r="J15" s="34">
        <v>53</v>
      </c>
      <c r="K15" s="33">
        <v>53</v>
      </c>
      <c r="L15" s="20">
        <v>53</v>
      </c>
      <c r="M15" s="22">
        <v>8</v>
      </c>
      <c r="N15" s="20">
        <f>H15+L15</f>
        <v>96</v>
      </c>
      <c r="O15" s="21">
        <f t="shared" si="0"/>
        <v>160.91505691158903</v>
      </c>
    </row>
    <row r="16" spans="1:15" x14ac:dyDescent="0.2">
      <c r="A16" s="4" t="s">
        <v>20</v>
      </c>
      <c r="B16" s="2" t="s">
        <v>60</v>
      </c>
      <c r="C16" s="2" t="s">
        <v>18</v>
      </c>
      <c r="D16" s="30">
        <v>39.75</v>
      </c>
      <c r="E16" s="33">
        <v>35</v>
      </c>
      <c r="F16" s="34">
        <v>38</v>
      </c>
      <c r="G16" s="34">
        <v>38</v>
      </c>
      <c r="H16" s="20">
        <v>35</v>
      </c>
      <c r="I16" s="33">
        <v>45</v>
      </c>
      <c r="J16" s="33">
        <v>48</v>
      </c>
      <c r="K16" s="34">
        <v>50</v>
      </c>
      <c r="L16" s="20">
        <v>48</v>
      </c>
      <c r="M16" s="23">
        <v>9</v>
      </c>
      <c r="N16" s="20">
        <f>H16+L16</f>
        <v>83</v>
      </c>
      <c r="O16" s="21">
        <f t="shared" si="0"/>
        <v>176.47357999754684</v>
      </c>
    </row>
    <row r="17" spans="1:15" x14ac:dyDescent="0.2">
      <c r="A17" s="4" t="s">
        <v>21</v>
      </c>
      <c r="B17" s="2" t="s">
        <v>40</v>
      </c>
      <c r="C17" s="2" t="s">
        <v>18</v>
      </c>
      <c r="D17" s="30">
        <v>42.35</v>
      </c>
      <c r="E17" s="34">
        <v>32</v>
      </c>
      <c r="F17" s="33">
        <v>32</v>
      </c>
      <c r="G17" s="33">
        <v>35</v>
      </c>
      <c r="H17" s="20">
        <v>35</v>
      </c>
      <c r="I17" s="33">
        <v>40</v>
      </c>
      <c r="J17" s="33">
        <v>43</v>
      </c>
      <c r="K17" s="33">
        <v>45</v>
      </c>
      <c r="L17" s="20">
        <v>45</v>
      </c>
      <c r="M17" s="23">
        <v>10</v>
      </c>
      <c r="N17" s="20">
        <f>H17+L17</f>
        <v>80</v>
      </c>
      <c r="O17" s="21">
        <f t="shared" si="0"/>
        <v>159.66850291424134</v>
      </c>
    </row>
    <row r="18" spans="1:15" x14ac:dyDescent="0.2">
      <c r="A18" s="4" t="s">
        <v>24</v>
      </c>
      <c r="B18" s="2" t="s">
        <v>40</v>
      </c>
      <c r="C18" s="2" t="s">
        <v>18</v>
      </c>
      <c r="D18" s="30">
        <v>46.5</v>
      </c>
      <c r="E18" s="34">
        <v>25</v>
      </c>
      <c r="F18" s="33">
        <v>25</v>
      </c>
      <c r="G18" s="34">
        <v>30</v>
      </c>
      <c r="H18" s="20">
        <v>25</v>
      </c>
      <c r="I18" s="33">
        <v>35</v>
      </c>
      <c r="J18" s="33">
        <v>37</v>
      </c>
      <c r="K18" s="34">
        <v>40</v>
      </c>
      <c r="L18" s="20">
        <v>37</v>
      </c>
      <c r="M18" s="23">
        <v>11</v>
      </c>
      <c r="N18" s="20">
        <f>H18+L18</f>
        <v>62</v>
      </c>
      <c r="O18" s="21">
        <f t="shared" si="0"/>
        <v>113.28777063478961</v>
      </c>
    </row>
    <row r="19" spans="1:15" x14ac:dyDescent="0.2">
      <c r="A19" s="48" t="s">
        <v>78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50"/>
    </row>
    <row r="20" spans="1:15" x14ac:dyDescent="0.2">
      <c r="A20" s="1" t="s">
        <v>77</v>
      </c>
      <c r="B20" s="2" t="s">
        <v>30</v>
      </c>
      <c r="C20" s="5" t="s">
        <v>45</v>
      </c>
      <c r="D20" s="30">
        <v>57.25</v>
      </c>
      <c r="E20" s="33">
        <v>45</v>
      </c>
      <c r="F20" s="33">
        <v>47</v>
      </c>
      <c r="G20" s="34">
        <v>49</v>
      </c>
      <c r="H20" s="20">
        <v>47</v>
      </c>
      <c r="I20" s="33">
        <v>55</v>
      </c>
      <c r="J20" s="33">
        <v>58</v>
      </c>
      <c r="K20" s="34">
        <v>60</v>
      </c>
      <c r="L20" s="20">
        <v>58</v>
      </c>
      <c r="M20" s="23" t="s">
        <v>88</v>
      </c>
      <c r="N20" s="20">
        <f t="shared" ref="N8:N28" si="1">H20+L20</f>
        <v>105</v>
      </c>
      <c r="O20" s="21">
        <f t="shared" si="0"/>
        <v>161.09535156958881</v>
      </c>
    </row>
    <row r="21" spans="1:15" x14ac:dyDescent="0.2">
      <c r="A21" s="1" t="s">
        <v>38</v>
      </c>
      <c r="B21" s="2" t="s">
        <v>33</v>
      </c>
      <c r="C21" s="5" t="s">
        <v>45</v>
      </c>
      <c r="D21" s="30">
        <v>62</v>
      </c>
      <c r="E21" s="33">
        <v>50</v>
      </c>
      <c r="F21" s="33">
        <v>52</v>
      </c>
      <c r="G21" s="33">
        <v>53</v>
      </c>
      <c r="H21" s="20">
        <v>53</v>
      </c>
      <c r="I21" s="33">
        <v>70</v>
      </c>
      <c r="J21" s="33">
        <v>70</v>
      </c>
      <c r="K21" s="33">
        <v>70</v>
      </c>
      <c r="L21" s="38" t="s">
        <v>80</v>
      </c>
      <c r="M21" s="22"/>
      <c r="N21" s="36" t="s">
        <v>80</v>
      </c>
      <c r="O21" s="36" t="s">
        <v>80</v>
      </c>
    </row>
    <row r="22" spans="1:15" x14ac:dyDescent="0.2">
      <c r="A22" s="48" t="s">
        <v>86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50"/>
    </row>
    <row r="23" spans="1:15" x14ac:dyDescent="0.2">
      <c r="A23" s="1" t="s">
        <v>41</v>
      </c>
      <c r="B23" s="2" t="s">
        <v>35</v>
      </c>
      <c r="C23" s="5" t="s">
        <v>45</v>
      </c>
      <c r="D23" s="30">
        <v>69</v>
      </c>
      <c r="E23" s="33">
        <v>85</v>
      </c>
      <c r="F23" s="34">
        <v>93</v>
      </c>
      <c r="G23" s="33">
        <v>93</v>
      </c>
      <c r="H23" s="20">
        <v>93</v>
      </c>
      <c r="I23" s="34">
        <v>107</v>
      </c>
      <c r="J23" s="33">
        <v>110</v>
      </c>
      <c r="K23" s="33">
        <v>115</v>
      </c>
      <c r="L23" s="20">
        <v>115</v>
      </c>
      <c r="M23" s="23" t="s">
        <v>88</v>
      </c>
      <c r="N23" s="20">
        <f>H23+L23</f>
        <v>208</v>
      </c>
      <c r="O23" s="21">
        <f t="shared" si="0"/>
        <v>279.81398713043575</v>
      </c>
    </row>
    <row r="24" spans="1:15" x14ac:dyDescent="0.2">
      <c r="A24" s="4" t="s">
        <v>19</v>
      </c>
      <c r="B24" s="2" t="s">
        <v>59</v>
      </c>
      <c r="C24" s="2" t="s">
        <v>18</v>
      </c>
      <c r="D24" s="30">
        <v>69</v>
      </c>
      <c r="E24" s="33">
        <v>85</v>
      </c>
      <c r="F24" s="33">
        <v>90</v>
      </c>
      <c r="G24" s="34">
        <v>93</v>
      </c>
      <c r="H24" s="20">
        <v>90</v>
      </c>
      <c r="I24" s="33">
        <v>110</v>
      </c>
      <c r="J24" s="33">
        <v>114</v>
      </c>
      <c r="K24" s="34">
        <v>119</v>
      </c>
      <c r="L24" s="20">
        <v>114</v>
      </c>
      <c r="M24" s="23" t="s">
        <v>89</v>
      </c>
      <c r="N24" s="20">
        <f>H24+L24</f>
        <v>204</v>
      </c>
      <c r="O24" s="21">
        <f t="shared" si="0"/>
        <v>274.43294891638891</v>
      </c>
    </row>
    <row r="25" spans="1:15" x14ac:dyDescent="0.2">
      <c r="A25" s="1" t="s">
        <v>10</v>
      </c>
      <c r="B25" s="2" t="s">
        <v>7</v>
      </c>
      <c r="C25" s="7" t="s">
        <v>16</v>
      </c>
      <c r="D25" s="30">
        <v>69</v>
      </c>
      <c r="E25" s="33">
        <v>80</v>
      </c>
      <c r="F25" s="33">
        <v>85</v>
      </c>
      <c r="G25" s="34">
        <v>87</v>
      </c>
      <c r="H25" s="20">
        <v>85</v>
      </c>
      <c r="I25" s="34">
        <v>107</v>
      </c>
      <c r="J25" s="33">
        <v>111</v>
      </c>
      <c r="K25" s="34">
        <v>116</v>
      </c>
      <c r="L25" s="20">
        <v>111</v>
      </c>
      <c r="M25" s="23" t="s">
        <v>90</v>
      </c>
      <c r="N25" s="20">
        <f>H25+L25</f>
        <v>196</v>
      </c>
      <c r="O25" s="21">
        <f t="shared" si="0"/>
        <v>263.67087248829523</v>
      </c>
    </row>
    <row r="26" spans="1:15" x14ac:dyDescent="0.2">
      <c r="A26" s="48" t="s">
        <v>87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50"/>
    </row>
    <row r="27" spans="1:15" x14ac:dyDescent="0.2">
      <c r="A27" s="6" t="s">
        <v>47</v>
      </c>
      <c r="B27" s="7" t="s">
        <v>35</v>
      </c>
      <c r="C27" s="5" t="s">
        <v>54</v>
      </c>
      <c r="D27" s="31">
        <v>75.7</v>
      </c>
      <c r="E27" s="33">
        <v>98</v>
      </c>
      <c r="F27" s="33">
        <v>102</v>
      </c>
      <c r="G27" s="33">
        <v>106</v>
      </c>
      <c r="H27" s="20">
        <v>106</v>
      </c>
      <c r="I27" s="33">
        <v>113</v>
      </c>
      <c r="J27" s="33">
        <v>118</v>
      </c>
      <c r="K27" s="34">
        <v>124</v>
      </c>
      <c r="L27" s="20">
        <v>118</v>
      </c>
      <c r="M27" s="23" t="s">
        <v>88</v>
      </c>
      <c r="N27" s="20">
        <f>H27+L27</f>
        <v>224</v>
      </c>
      <c r="O27" s="21">
        <f t="shared" si="0"/>
        <v>284.83487164666337</v>
      </c>
    </row>
    <row r="28" spans="1:15" x14ac:dyDescent="0.2">
      <c r="A28" s="1" t="s">
        <v>14</v>
      </c>
      <c r="B28" s="2" t="s">
        <v>58</v>
      </c>
      <c r="C28" s="7" t="s">
        <v>16</v>
      </c>
      <c r="D28" s="30">
        <v>76.5</v>
      </c>
      <c r="E28" s="33">
        <v>85</v>
      </c>
      <c r="F28" s="33">
        <v>90</v>
      </c>
      <c r="G28" s="34">
        <v>95</v>
      </c>
      <c r="H28" s="20">
        <v>90</v>
      </c>
      <c r="I28" s="33">
        <v>105</v>
      </c>
      <c r="J28" s="33">
        <v>110</v>
      </c>
      <c r="K28" s="34">
        <v>113</v>
      </c>
      <c r="L28" s="20">
        <v>110</v>
      </c>
      <c r="M28" s="23" t="s">
        <v>89</v>
      </c>
      <c r="N28" s="20">
        <f>H28+L28</f>
        <v>200</v>
      </c>
      <c r="O28" s="21">
        <f t="shared" si="0"/>
        <v>252.79171146415172</v>
      </c>
    </row>
    <row r="29" spans="1:15" x14ac:dyDescent="0.2">
      <c r="A29" s="6" t="s">
        <v>49</v>
      </c>
      <c r="B29" s="7" t="s">
        <v>35</v>
      </c>
      <c r="C29" s="5" t="s">
        <v>54</v>
      </c>
      <c r="D29" s="31">
        <v>74.5</v>
      </c>
      <c r="E29" s="33">
        <v>82</v>
      </c>
      <c r="F29" s="33">
        <v>85</v>
      </c>
      <c r="G29" s="34">
        <v>90</v>
      </c>
      <c r="H29" s="20">
        <v>85</v>
      </c>
      <c r="I29" s="33">
        <v>100</v>
      </c>
      <c r="J29" s="33">
        <v>104</v>
      </c>
      <c r="K29" s="34">
        <v>107</v>
      </c>
      <c r="L29" s="20">
        <v>104</v>
      </c>
      <c r="M29" s="23" t="s">
        <v>90</v>
      </c>
      <c r="N29" s="20">
        <f>H29+L29</f>
        <v>189</v>
      </c>
      <c r="O29" s="21">
        <f t="shared" ref="O29:O56" si="2">IF(N29=0,0,10^(0.794358141*LOG10(D29/174.393)^2)*N29)</f>
        <v>242.57221181563145</v>
      </c>
    </row>
    <row r="30" spans="1:15" x14ac:dyDescent="0.2">
      <c r="A30" s="1" t="s">
        <v>15</v>
      </c>
      <c r="B30" s="2" t="s">
        <v>57</v>
      </c>
      <c r="C30" s="7" t="s">
        <v>16</v>
      </c>
      <c r="D30" s="30">
        <v>77</v>
      </c>
      <c r="E30" s="33">
        <v>65</v>
      </c>
      <c r="F30" s="34">
        <v>70</v>
      </c>
      <c r="G30" s="33">
        <v>72</v>
      </c>
      <c r="H30" s="20">
        <v>72</v>
      </c>
      <c r="I30" s="33">
        <v>80</v>
      </c>
      <c r="J30" s="33">
        <v>88</v>
      </c>
      <c r="K30" s="34">
        <v>90</v>
      </c>
      <c r="L30" s="20">
        <v>88</v>
      </c>
      <c r="M30" s="22">
        <v>4</v>
      </c>
      <c r="N30" s="20">
        <f>H30+L30</f>
        <v>160</v>
      </c>
      <c r="O30" s="21">
        <f t="shared" si="2"/>
        <v>201.48864802674368</v>
      </c>
    </row>
    <row r="31" spans="1:15" x14ac:dyDescent="0.2">
      <c r="A31" s="6" t="s">
        <v>48</v>
      </c>
      <c r="B31" s="7" t="s">
        <v>33</v>
      </c>
      <c r="C31" s="5" t="s">
        <v>54</v>
      </c>
      <c r="D31" s="31">
        <v>71.849999999999994</v>
      </c>
      <c r="E31" s="34">
        <v>70</v>
      </c>
      <c r="F31" s="34">
        <v>70</v>
      </c>
      <c r="G31" s="33">
        <v>70</v>
      </c>
      <c r="H31" s="20">
        <v>70</v>
      </c>
      <c r="I31" s="33">
        <v>85</v>
      </c>
      <c r="J31" s="34">
        <v>90</v>
      </c>
      <c r="K31" s="34">
        <v>90</v>
      </c>
      <c r="L31" s="20">
        <v>85</v>
      </c>
      <c r="M31" s="22">
        <v>5</v>
      </c>
      <c r="N31" s="20">
        <f>H31+L31</f>
        <v>155</v>
      </c>
      <c r="O31" s="21">
        <f t="shared" si="2"/>
        <v>203.30029076481139</v>
      </c>
    </row>
    <row r="32" spans="1:15" x14ac:dyDescent="0.2">
      <c r="A32" s="6" t="s">
        <v>46</v>
      </c>
      <c r="B32" s="7" t="s">
        <v>33</v>
      </c>
      <c r="C32" s="5" t="s">
        <v>54</v>
      </c>
      <c r="D32" s="31">
        <v>70.349999999999994</v>
      </c>
      <c r="E32" s="34">
        <v>68</v>
      </c>
      <c r="F32" s="33">
        <v>68</v>
      </c>
      <c r="G32" s="33">
        <v>72</v>
      </c>
      <c r="H32" s="20">
        <v>72</v>
      </c>
      <c r="I32" s="33">
        <v>80</v>
      </c>
      <c r="J32" s="33">
        <v>85</v>
      </c>
      <c r="K32" s="34">
        <v>88</v>
      </c>
      <c r="L32" s="20">
        <v>80</v>
      </c>
      <c r="M32" s="22">
        <v>6</v>
      </c>
      <c r="N32" s="20">
        <f>H32+L32</f>
        <v>152</v>
      </c>
      <c r="O32" s="21">
        <f t="shared" si="2"/>
        <v>201.98655808314319</v>
      </c>
    </row>
    <row r="33" spans="1:15" x14ac:dyDescent="0.2">
      <c r="A33" s="48" t="s">
        <v>85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50"/>
    </row>
    <row r="34" spans="1:15" x14ac:dyDescent="0.2">
      <c r="A34" s="1" t="s">
        <v>0</v>
      </c>
      <c r="B34" s="2" t="s">
        <v>1</v>
      </c>
      <c r="C34" s="7" t="s">
        <v>16</v>
      </c>
      <c r="D34" s="30">
        <v>85</v>
      </c>
      <c r="E34" s="33">
        <v>135</v>
      </c>
      <c r="F34" s="34">
        <v>140</v>
      </c>
      <c r="G34" s="34">
        <v>143</v>
      </c>
      <c r="H34" s="20">
        <v>135</v>
      </c>
      <c r="I34" s="33">
        <v>160</v>
      </c>
      <c r="J34" s="33">
        <v>170</v>
      </c>
      <c r="K34" s="34">
        <v>176</v>
      </c>
      <c r="L34" s="20">
        <v>170</v>
      </c>
      <c r="M34" s="23" t="s">
        <v>88</v>
      </c>
      <c r="N34" s="20">
        <f>H34+L34</f>
        <v>305</v>
      </c>
      <c r="O34" s="21">
        <f t="shared" si="2"/>
        <v>364.48564914757753</v>
      </c>
    </row>
    <row r="35" spans="1:15" x14ac:dyDescent="0.2">
      <c r="A35" s="3" t="s">
        <v>4</v>
      </c>
      <c r="B35" s="2" t="s">
        <v>5</v>
      </c>
      <c r="C35" s="7" t="s">
        <v>16</v>
      </c>
      <c r="D35" s="30">
        <v>83.2</v>
      </c>
      <c r="E35" s="33">
        <v>105</v>
      </c>
      <c r="F35" s="33">
        <v>110</v>
      </c>
      <c r="G35" s="34">
        <v>115</v>
      </c>
      <c r="H35" s="20">
        <v>110</v>
      </c>
      <c r="I35" s="33">
        <v>135</v>
      </c>
      <c r="J35" s="34">
        <v>140</v>
      </c>
      <c r="K35" s="34">
        <v>143</v>
      </c>
      <c r="L35" s="20">
        <v>135</v>
      </c>
      <c r="M35" s="23" t="s">
        <v>89</v>
      </c>
      <c r="N35" s="20">
        <f>H35+L35</f>
        <v>245</v>
      </c>
      <c r="O35" s="21">
        <f t="shared" si="2"/>
        <v>295.95425057348177</v>
      </c>
    </row>
    <row r="36" spans="1:15" x14ac:dyDescent="0.2">
      <c r="A36" s="1" t="s">
        <v>36</v>
      </c>
      <c r="B36" s="2" t="s">
        <v>35</v>
      </c>
      <c r="C36" s="5" t="s">
        <v>45</v>
      </c>
      <c r="D36" s="30">
        <v>82.55</v>
      </c>
      <c r="E36" s="33">
        <v>90</v>
      </c>
      <c r="F36" s="34">
        <v>95</v>
      </c>
      <c r="G36" s="34">
        <v>95</v>
      </c>
      <c r="H36" s="20">
        <v>90</v>
      </c>
      <c r="I36" s="33">
        <v>100</v>
      </c>
      <c r="J36" s="33">
        <v>105</v>
      </c>
      <c r="K36" s="33">
        <v>108</v>
      </c>
      <c r="L36" s="20">
        <v>108</v>
      </c>
      <c r="M36" s="23" t="s">
        <v>90</v>
      </c>
      <c r="N36" s="20">
        <f>H36+L36</f>
        <v>198</v>
      </c>
      <c r="O36" s="21">
        <f t="shared" si="2"/>
        <v>240.14426057597862</v>
      </c>
    </row>
    <row r="37" spans="1:15" x14ac:dyDescent="0.2">
      <c r="A37" s="1" t="s">
        <v>13</v>
      </c>
      <c r="B37" s="2" t="s">
        <v>3</v>
      </c>
      <c r="C37" s="7" t="s">
        <v>16</v>
      </c>
      <c r="D37" s="30">
        <v>85</v>
      </c>
      <c r="E37" s="33">
        <v>70</v>
      </c>
      <c r="F37" s="33">
        <v>80</v>
      </c>
      <c r="G37" s="33">
        <v>85</v>
      </c>
      <c r="H37" s="20">
        <v>85</v>
      </c>
      <c r="I37" s="33">
        <v>100</v>
      </c>
      <c r="J37" s="33">
        <v>107</v>
      </c>
      <c r="K37" s="34">
        <v>110</v>
      </c>
      <c r="L37" s="20">
        <v>107</v>
      </c>
      <c r="M37" s="22">
        <v>4</v>
      </c>
      <c r="N37" s="20">
        <f>H37+L37</f>
        <v>192</v>
      </c>
      <c r="O37" s="21">
        <f t="shared" si="2"/>
        <v>229.44670372568817</v>
      </c>
    </row>
    <row r="38" spans="1:15" x14ac:dyDescent="0.2">
      <c r="A38" s="6" t="s">
        <v>51</v>
      </c>
      <c r="B38" s="7" t="s">
        <v>55</v>
      </c>
      <c r="C38" s="5" t="s">
        <v>54</v>
      </c>
      <c r="D38" s="31">
        <v>84.9</v>
      </c>
      <c r="E38" s="33">
        <v>80</v>
      </c>
      <c r="F38" s="33">
        <v>85</v>
      </c>
      <c r="G38" s="34">
        <v>90</v>
      </c>
      <c r="H38" s="20">
        <v>85</v>
      </c>
      <c r="I38" s="33">
        <v>95</v>
      </c>
      <c r="J38" s="33">
        <v>100</v>
      </c>
      <c r="K38" s="34">
        <v>105</v>
      </c>
      <c r="L38" s="20">
        <v>100</v>
      </c>
      <c r="M38" s="22">
        <v>5</v>
      </c>
      <c r="N38" s="20">
        <f>H38+L38</f>
        <v>185</v>
      </c>
      <c r="O38" s="21">
        <f t="shared" si="2"/>
        <v>221.21064833520924</v>
      </c>
    </row>
    <row r="39" spans="1:15" x14ac:dyDescent="0.2">
      <c r="A39" s="4" t="s">
        <v>79</v>
      </c>
      <c r="B39" s="2" t="s">
        <v>7</v>
      </c>
      <c r="C39" s="2" t="s">
        <v>18</v>
      </c>
      <c r="D39" s="30">
        <v>83.55</v>
      </c>
      <c r="E39" s="33">
        <v>75</v>
      </c>
      <c r="F39" s="34">
        <v>80</v>
      </c>
      <c r="G39" s="34">
        <v>80</v>
      </c>
      <c r="H39" s="20">
        <v>75</v>
      </c>
      <c r="I39" s="33">
        <v>100</v>
      </c>
      <c r="J39" s="33">
        <v>105</v>
      </c>
      <c r="K39" s="34">
        <v>108</v>
      </c>
      <c r="L39" s="20">
        <v>105</v>
      </c>
      <c r="M39" s="22">
        <v>6</v>
      </c>
      <c r="N39" s="20">
        <f>H39+L39</f>
        <v>180</v>
      </c>
      <c r="O39" s="21">
        <f>IF(N39=0,0,10^(0.794358141*LOG10(D39/174.393)^2)*N39)</f>
        <v>216.97151061535183</v>
      </c>
    </row>
    <row r="40" spans="1:15" x14ac:dyDescent="0.2">
      <c r="A40" s="1" t="s">
        <v>39</v>
      </c>
      <c r="B40" s="2" t="s">
        <v>40</v>
      </c>
      <c r="C40" s="5" t="s">
        <v>45</v>
      </c>
      <c r="D40" s="30">
        <v>78.2</v>
      </c>
      <c r="E40" s="33">
        <v>53</v>
      </c>
      <c r="F40" s="33">
        <v>57</v>
      </c>
      <c r="G40" s="33">
        <v>60</v>
      </c>
      <c r="H40" s="20">
        <v>60</v>
      </c>
      <c r="I40" s="33">
        <v>74</v>
      </c>
      <c r="J40" s="33">
        <v>78</v>
      </c>
      <c r="K40" s="33">
        <v>80</v>
      </c>
      <c r="L40" s="20">
        <v>80</v>
      </c>
      <c r="M40" s="22">
        <v>7</v>
      </c>
      <c r="N40" s="20">
        <f>H40+L40</f>
        <v>140</v>
      </c>
      <c r="O40" s="21">
        <f t="shared" si="2"/>
        <v>174.78584366437295</v>
      </c>
    </row>
    <row r="41" spans="1:15" x14ac:dyDescent="0.2">
      <c r="A41" s="4" t="s">
        <v>25</v>
      </c>
      <c r="B41" s="2" t="s">
        <v>61</v>
      </c>
      <c r="C41" s="2" t="s">
        <v>18</v>
      </c>
      <c r="D41" s="30">
        <v>80.2</v>
      </c>
      <c r="E41" s="33">
        <v>50</v>
      </c>
      <c r="F41" s="34">
        <v>53</v>
      </c>
      <c r="G41" s="33">
        <v>54</v>
      </c>
      <c r="H41" s="20">
        <v>54</v>
      </c>
      <c r="I41" s="34">
        <v>65</v>
      </c>
      <c r="J41" s="34">
        <v>65</v>
      </c>
      <c r="K41" s="33">
        <v>65</v>
      </c>
      <c r="L41" s="20">
        <v>65</v>
      </c>
      <c r="M41" s="22">
        <v>8</v>
      </c>
      <c r="N41" s="20">
        <f>H41+L41</f>
        <v>119</v>
      </c>
      <c r="O41" s="21">
        <f t="shared" si="2"/>
        <v>146.53839010751028</v>
      </c>
    </row>
    <row r="42" spans="1:15" x14ac:dyDescent="0.2">
      <c r="A42" s="6" t="s">
        <v>50</v>
      </c>
      <c r="B42" s="7" t="s">
        <v>7</v>
      </c>
      <c r="C42" s="5" t="s">
        <v>54</v>
      </c>
      <c r="D42" s="31">
        <v>77.7</v>
      </c>
      <c r="E42" s="34">
        <v>95</v>
      </c>
      <c r="F42" s="33">
        <v>95</v>
      </c>
      <c r="G42" s="33">
        <v>97</v>
      </c>
      <c r="H42" s="20">
        <v>97</v>
      </c>
      <c r="I42" s="34">
        <v>105</v>
      </c>
      <c r="J42" s="34">
        <v>105</v>
      </c>
      <c r="K42" s="36" t="s">
        <v>80</v>
      </c>
      <c r="L42" s="36" t="s">
        <v>80</v>
      </c>
      <c r="M42" s="22"/>
      <c r="N42" s="36" t="s">
        <v>80</v>
      </c>
      <c r="O42" s="36" t="s">
        <v>80</v>
      </c>
    </row>
    <row r="43" spans="1:15" x14ac:dyDescent="0.2">
      <c r="A43" s="48" t="s">
        <v>84</v>
      </c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50"/>
    </row>
    <row r="44" spans="1:15" x14ac:dyDescent="0.2">
      <c r="A44" s="6" t="s">
        <v>52</v>
      </c>
      <c r="B44" s="7" t="s">
        <v>5</v>
      </c>
      <c r="C44" s="5" t="s">
        <v>54</v>
      </c>
      <c r="D44" s="31">
        <v>92.65</v>
      </c>
      <c r="E44" s="34">
        <v>122</v>
      </c>
      <c r="F44" s="34">
        <v>123</v>
      </c>
      <c r="G44" s="34">
        <v>125</v>
      </c>
      <c r="H44" s="37" t="s">
        <v>80</v>
      </c>
      <c r="I44" s="36" t="s">
        <v>81</v>
      </c>
      <c r="J44" s="36" t="s">
        <v>81</v>
      </c>
      <c r="K44" s="36" t="s">
        <v>81</v>
      </c>
      <c r="L44" s="36" t="s">
        <v>80</v>
      </c>
      <c r="M44" s="22"/>
      <c r="N44" s="36" t="s">
        <v>80</v>
      </c>
      <c r="O44" s="36" t="s">
        <v>80</v>
      </c>
    </row>
    <row r="45" spans="1:15" x14ac:dyDescent="0.2">
      <c r="A45" s="1" t="s">
        <v>43</v>
      </c>
      <c r="B45" s="2" t="s">
        <v>44</v>
      </c>
      <c r="C45" s="5" t="s">
        <v>45</v>
      </c>
      <c r="D45" s="30">
        <v>92.7</v>
      </c>
      <c r="E45" s="33">
        <v>139</v>
      </c>
      <c r="F45" s="34">
        <v>145</v>
      </c>
      <c r="G45" s="33">
        <v>145</v>
      </c>
      <c r="H45" s="20">
        <v>145</v>
      </c>
      <c r="I45" s="33">
        <v>170</v>
      </c>
      <c r="J45" s="33">
        <v>180</v>
      </c>
      <c r="K45" s="34">
        <v>190</v>
      </c>
      <c r="L45" s="20">
        <v>180</v>
      </c>
      <c r="M45" s="23" t="s">
        <v>88</v>
      </c>
      <c r="N45" s="20">
        <f>H45+L45</f>
        <v>325</v>
      </c>
      <c r="O45" s="21">
        <f t="shared" si="2"/>
        <v>373.00645156106111</v>
      </c>
    </row>
    <row r="46" spans="1:15" x14ac:dyDescent="0.2">
      <c r="A46" s="1" t="s">
        <v>12</v>
      </c>
      <c r="B46" s="2" t="s">
        <v>57</v>
      </c>
      <c r="C46" s="7" t="s">
        <v>16</v>
      </c>
      <c r="D46" s="30">
        <v>89.6</v>
      </c>
      <c r="E46" s="33">
        <v>105</v>
      </c>
      <c r="F46" s="33">
        <v>110</v>
      </c>
      <c r="G46" s="34">
        <v>112</v>
      </c>
      <c r="H46" s="20">
        <v>110</v>
      </c>
      <c r="I46" s="33">
        <v>120</v>
      </c>
      <c r="J46" s="33">
        <v>125</v>
      </c>
      <c r="K46" s="34">
        <v>130</v>
      </c>
      <c r="L46" s="20">
        <v>125</v>
      </c>
      <c r="M46" s="23" t="s">
        <v>89</v>
      </c>
      <c r="N46" s="20">
        <f>H46+L46</f>
        <v>235</v>
      </c>
      <c r="O46" s="21">
        <f t="shared" si="2"/>
        <v>273.85140600593519</v>
      </c>
    </row>
    <row r="47" spans="1:15" x14ac:dyDescent="0.2">
      <c r="A47" s="1" t="s">
        <v>6</v>
      </c>
      <c r="B47" s="2" t="s">
        <v>7</v>
      </c>
      <c r="C47" s="7" t="s">
        <v>16</v>
      </c>
      <c r="D47" s="30">
        <v>93.15</v>
      </c>
      <c r="E47" s="33">
        <v>100</v>
      </c>
      <c r="F47" s="33">
        <v>105</v>
      </c>
      <c r="G47" s="34">
        <v>108</v>
      </c>
      <c r="H47" s="20">
        <v>105</v>
      </c>
      <c r="I47" s="33">
        <v>120</v>
      </c>
      <c r="J47" s="34">
        <v>125</v>
      </c>
      <c r="K47" s="33">
        <v>125</v>
      </c>
      <c r="L47" s="20">
        <v>125</v>
      </c>
      <c r="M47" s="23" t="s">
        <v>90</v>
      </c>
      <c r="N47" s="20">
        <f>H47+L47</f>
        <v>230</v>
      </c>
      <c r="O47" s="21">
        <f t="shared" si="2"/>
        <v>263.41913727863647</v>
      </c>
    </row>
    <row r="48" spans="1:15" x14ac:dyDescent="0.2">
      <c r="A48" s="1" t="s">
        <v>8</v>
      </c>
      <c r="B48" s="2" t="s">
        <v>9</v>
      </c>
      <c r="C48" s="7" t="s">
        <v>16</v>
      </c>
      <c r="D48" s="30">
        <v>86.3</v>
      </c>
      <c r="E48" s="33">
        <v>90</v>
      </c>
      <c r="F48" s="34">
        <v>95</v>
      </c>
      <c r="G48" s="34">
        <v>95</v>
      </c>
      <c r="H48" s="20">
        <v>90</v>
      </c>
      <c r="I48" s="33">
        <v>110</v>
      </c>
      <c r="J48" s="33">
        <v>115</v>
      </c>
      <c r="K48" s="34">
        <v>120</v>
      </c>
      <c r="L48" s="20">
        <v>115</v>
      </c>
      <c r="M48" s="22">
        <v>4</v>
      </c>
      <c r="N48" s="20">
        <f>H48+L48</f>
        <v>205</v>
      </c>
      <c r="O48" s="21">
        <f t="shared" si="2"/>
        <v>243.16460778870436</v>
      </c>
    </row>
    <row r="49" spans="1:15" x14ac:dyDescent="0.2">
      <c r="A49" s="1" t="s">
        <v>34</v>
      </c>
      <c r="B49" s="2" t="s">
        <v>30</v>
      </c>
      <c r="C49" s="5" t="s">
        <v>45</v>
      </c>
      <c r="D49" s="30">
        <v>94</v>
      </c>
      <c r="E49" s="33">
        <v>85</v>
      </c>
      <c r="F49" s="34">
        <v>90</v>
      </c>
      <c r="G49" s="33">
        <v>90</v>
      </c>
      <c r="H49" s="20">
        <v>90</v>
      </c>
      <c r="I49" s="33">
        <v>105</v>
      </c>
      <c r="J49" s="33">
        <v>110</v>
      </c>
      <c r="K49" s="34">
        <v>115</v>
      </c>
      <c r="L49" s="20">
        <v>110</v>
      </c>
      <c r="M49" s="22">
        <v>5</v>
      </c>
      <c r="N49" s="20">
        <f>H49+L49</f>
        <v>200</v>
      </c>
      <c r="O49" s="21">
        <f t="shared" si="2"/>
        <v>228.16809785177958</v>
      </c>
    </row>
    <row r="50" spans="1:15" x14ac:dyDescent="0.2">
      <c r="A50" s="1" t="s">
        <v>42</v>
      </c>
      <c r="B50" s="2" t="s">
        <v>5</v>
      </c>
      <c r="C50" s="5" t="s">
        <v>45</v>
      </c>
      <c r="D50" s="30">
        <v>86</v>
      </c>
      <c r="E50" s="33">
        <v>80</v>
      </c>
      <c r="F50" s="33">
        <v>85</v>
      </c>
      <c r="G50" s="34">
        <v>90</v>
      </c>
      <c r="H50" s="20">
        <v>85</v>
      </c>
      <c r="I50" s="33">
        <v>95</v>
      </c>
      <c r="J50" s="33">
        <v>100</v>
      </c>
      <c r="K50" s="34">
        <v>105</v>
      </c>
      <c r="L50" s="20">
        <v>100</v>
      </c>
      <c r="M50" s="22">
        <v>6</v>
      </c>
      <c r="N50" s="20">
        <f>H50+L50</f>
        <v>185</v>
      </c>
      <c r="O50" s="21">
        <f t="shared" si="2"/>
        <v>219.81337430060975</v>
      </c>
    </row>
    <row r="51" spans="1:15" x14ac:dyDescent="0.2">
      <c r="A51" s="6" t="s">
        <v>53</v>
      </c>
      <c r="B51" s="7" t="s">
        <v>44</v>
      </c>
      <c r="C51" s="5" t="s">
        <v>54</v>
      </c>
      <c r="D51" s="31">
        <v>85.1</v>
      </c>
      <c r="E51" s="33">
        <v>80</v>
      </c>
      <c r="F51" s="33">
        <v>82</v>
      </c>
      <c r="G51" s="33">
        <v>86</v>
      </c>
      <c r="H51" s="20">
        <v>86</v>
      </c>
      <c r="I51" s="33">
        <v>90</v>
      </c>
      <c r="J51" s="33">
        <v>95</v>
      </c>
      <c r="K51" s="25"/>
      <c r="L51" s="20">
        <v>95</v>
      </c>
      <c r="M51" s="22">
        <v>7</v>
      </c>
      <c r="N51" s="20">
        <f>H51+L51</f>
        <v>181</v>
      </c>
      <c r="O51" s="21">
        <f t="shared" si="2"/>
        <v>216.17535253862346</v>
      </c>
    </row>
    <row r="52" spans="1:15" x14ac:dyDescent="0.2">
      <c r="A52" s="1" t="s">
        <v>32</v>
      </c>
      <c r="B52" s="2" t="s">
        <v>33</v>
      </c>
      <c r="C52" s="5" t="s">
        <v>45</v>
      </c>
      <c r="D52" s="30">
        <v>90.55</v>
      </c>
      <c r="E52" s="34">
        <v>70</v>
      </c>
      <c r="F52" s="33">
        <v>75</v>
      </c>
      <c r="G52" s="34">
        <v>80</v>
      </c>
      <c r="H52" s="20">
        <v>75</v>
      </c>
      <c r="I52" s="33">
        <v>100</v>
      </c>
      <c r="J52" s="34">
        <v>105</v>
      </c>
      <c r="K52" s="34">
        <v>105</v>
      </c>
      <c r="L52" s="20">
        <v>100</v>
      </c>
      <c r="M52" s="22">
        <v>8</v>
      </c>
      <c r="N52" s="20">
        <f>H52+L52</f>
        <v>175</v>
      </c>
      <c r="O52" s="21">
        <f t="shared" si="2"/>
        <v>202.95378633314513</v>
      </c>
    </row>
    <row r="53" spans="1:15" x14ac:dyDescent="0.2">
      <c r="A53" s="48" t="s">
        <v>83</v>
      </c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50"/>
    </row>
    <row r="54" spans="1:15" x14ac:dyDescent="0.2">
      <c r="A54" s="1" t="s">
        <v>2</v>
      </c>
      <c r="B54" s="2" t="s">
        <v>3</v>
      </c>
      <c r="C54" s="7" t="s">
        <v>16</v>
      </c>
      <c r="D54" s="30">
        <v>100.95</v>
      </c>
      <c r="E54" s="33">
        <v>115</v>
      </c>
      <c r="F54" s="34">
        <v>120</v>
      </c>
      <c r="G54" s="34">
        <v>125</v>
      </c>
      <c r="H54" s="26">
        <v>115</v>
      </c>
      <c r="I54" s="33">
        <v>140</v>
      </c>
      <c r="J54" s="33">
        <v>150</v>
      </c>
      <c r="K54" s="33">
        <v>160</v>
      </c>
      <c r="L54" s="20">
        <v>160</v>
      </c>
      <c r="M54" s="23" t="s">
        <v>88</v>
      </c>
      <c r="N54" s="20">
        <f t="shared" ref="N29:N56" si="3">H54+L54</f>
        <v>275</v>
      </c>
      <c r="O54" s="21">
        <f t="shared" si="2"/>
        <v>304.86692140658096</v>
      </c>
    </row>
    <row r="55" spans="1:15" x14ac:dyDescent="0.2">
      <c r="A55" s="48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50"/>
    </row>
    <row r="56" spans="1:15" x14ac:dyDescent="0.2">
      <c r="A56" s="1" t="s">
        <v>11</v>
      </c>
      <c r="B56" s="2" t="s">
        <v>56</v>
      </c>
      <c r="C56" s="7" t="s">
        <v>16</v>
      </c>
      <c r="D56" s="30">
        <v>106.8</v>
      </c>
      <c r="E56" s="33">
        <v>139</v>
      </c>
      <c r="F56" s="33">
        <v>145</v>
      </c>
      <c r="G56" s="34">
        <v>148</v>
      </c>
      <c r="H56" s="26">
        <v>145</v>
      </c>
      <c r="I56" s="33">
        <v>170</v>
      </c>
      <c r="J56" s="33">
        <v>185</v>
      </c>
      <c r="K56" s="34">
        <v>190</v>
      </c>
      <c r="L56" s="20">
        <v>185</v>
      </c>
      <c r="M56" s="23" t="s">
        <v>88</v>
      </c>
      <c r="N56" s="20">
        <f t="shared" si="3"/>
        <v>330</v>
      </c>
      <c r="O56" s="21">
        <f t="shared" si="2"/>
        <v>358.54105669636942</v>
      </c>
    </row>
  </sheetData>
  <sortState ref="A44:N52">
    <sortCondition descending="1" ref="N44:N52"/>
  </sortState>
  <mergeCells count="17">
    <mergeCell ref="A26:O26"/>
    <mergeCell ref="A55:O55"/>
    <mergeCell ref="N5:N6"/>
    <mergeCell ref="O5:O6"/>
    <mergeCell ref="A7:O7"/>
    <mergeCell ref="A19:O19"/>
    <mergeCell ref="A22:O22"/>
    <mergeCell ref="A43:O43"/>
    <mergeCell ref="A53:O53"/>
    <mergeCell ref="A33:O33"/>
    <mergeCell ref="A1:M1"/>
    <mergeCell ref="A2:M2"/>
    <mergeCell ref="A5:A6"/>
    <mergeCell ref="B5:B6"/>
    <mergeCell ref="C5:C6"/>
    <mergeCell ref="D5:D6"/>
    <mergeCell ref="E5:H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topLeftCell="A9" workbookViewId="0">
      <selection activeCell="O53" sqref="O53"/>
    </sheetView>
  </sheetViews>
  <sheetFormatPr defaultRowHeight="12.75" x14ac:dyDescent="0.2"/>
  <cols>
    <col min="1" max="1" width="21.5703125" style="8" customWidth="1"/>
    <col min="2" max="2" width="6.7109375" style="24" customWidth="1"/>
    <col min="3" max="3" width="9.140625" style="24" bestFit="1" customWidth="1"/>
    <col min="4" max="4" width="8.140625" style="32" bestFit="1" customWidth="1"/>
    <col min="5" max="7" width="6" style="8" hidden="1" customWidth="1"/>
    <col min="8" max="10" width="6" style="8" bestFit="1" customWidth="1"/>
    <col min="11" max="11" width="6.140625" style="8" bestFit="1" customWidth="1"/>
    <col min="12" max="12" width="7.7109375" style="8" bestFit="1" customWidth="1"/>
    <col min="13" max="13" width="5.7109375" style="24" bestFit="1" customWidth="1"/>
    <col min="14" max="14" width="8.140625" style="8" bestFit="1" customWidth="1"/>
    <col min="15" max="15" width="7.28515625" style="8" customWidth="1"/>
    <col min="16" max="256" width="9.140625" style="8"/>
    <col min="257" max="257" width="21.5703125" style="8" customWidth="1"/>
    <col min="258" max="258" width="6.7109375" style="8" customWidth="1"/>
    <col min="259" max="259" width="9.140625" style="8" bestFit="1" customWidth="1"/>
    <col min="260" max="260" width="8.140625" style="8" bestFit="1" customWidth="1"/>
    <col min="261" max="263" width="6" style="8" bestFit="1" customWidth="1"/>
    <col min="264" max="264" width="5.42578125" style="8" bestFit="1" customWidth="1"/>
    <col min="265" max="266" width="6" style="8" bestFit="1" customWidth="1"/>
    <col min="267" max="267" width="6.140625" style="8" bestFit="1" customWidth="1"/>
    <col min="268" max="268" width="7.7109375" style="8" bestFit="1" customWidth="1"/>
    <col min="269" max="269" width="5.7109375" style="8" bestFit="1" customWidth="1"/>
    <col min="270" max="270" width="7" style="8" customWidth="1"/>
    <col min="271" max="271" width="7.28515625" style="8" customWidth="1"/>
    <col min="272" max="512" width="9.140625" style="8"/>
    <col min="513" max="513" width="21.5703125" style="8" customWidth="1"/>
    <col min="514" max="514" width="6.7109375" style="8" customWidth="1"/>
    <col min="515" max="515" width="9.140625" style="8" bestFit="1" customWidth="1"/>
    <col min="516" max="516" width="8.140625" style="8" bestFit="1" customWidth="1"/>
    <col min="517" max="519" width="6" style="8" bestFit="1" customWidth="1"/>
    <col min="520" max="520" width="5.42578125" style="8" bestFit="1" customWidth="1"/>
    <col min="521" max="522" width="6" style="8" bestFit="1" customWidth="1"/>
    <col min="523" max="523" width="6.140625" style="8" bestFit="1" customWidth="1"/>
    <col min="524" max="524" width="7.7109375" style="8" bestFit="1" customWidth="1"/>
    <col min="525" max="525" width="5.7109375" style="8" bestFit="1" customWidth="1"/>
    <col min="526" max="526" width="7" style="8" customWidth="1"/>
    <col min="527" max="527" width="7.28515625" style="8" customWidth="1"/>
    <col min="528" max="768" width="9.140625" style="8"/>
    <col min="769" max="769" width="21.5703125" style="8" customWidth="1"/>
    <col min="770" max="770" width="6.7109375" style="8" customWidth="1"/>
    <col min="771" max="771" width="9.140625" style="8" bestFit="1" customWidth="1"/>
    <col min="772" max="772" width="8.140625" style="8" bestFit="1" customWidth="1"/>
    <col min="773" max="775" width="6" style="8" bestFit="1" customWidth="1"/>
    <col min="776" max="776" width="5.42578125" style="8" bestFit="1" customWidth="1"/>
    <col min="777" max="778" width="6" style="8" bestFit="1" customWidth="1"/>
    <col min="779" max="779" width="6.140625" style="8" bestFit="1" customWidth="1"/>
    <col min="780" max="780" width="7.7109375" style="8" bestFit="1" customWidth="1"/>
    <col min="781" max="781" width="5.7109375" style="8" bestFit="1" customWidth="1"/>
    <col min="782" max="782" width="7" style="8" customWidth="1"/>
    <col min="783" max="783" width="7.28515625" style="8" customWidth="1"/>
    <col min="784" max="1024" width="9.140625" style="8"/>
    <col min="1025" max="1025" width="21.5703125" style="8" customWidth="1"/>
    <col min="1026" max="1026" width="6.7109375" style="8" customWidth="1"/>
    <col min="1027" max="1027" width="9.140625" style="8" bestFit="1" customWidth="1"/>
    <col min="1028" max="1028" width="8.140625" style="8" bestFit="1" customWidth="1"/>
    <col min="1029" max="1031" width="6" style="8" bestFit="1" customWidth="1"/>
    <col min="1032" max="1032" width="5.42578125" style="8" bestFit="1" customWidth="1"/>
    <col min="1033" max="1034" width="6" style="8" bestFit="1" customWidth="1"/>
    <col min="1035" max="1035" width="6.140625" style="8" bestFit="1" customWidth="1"/>
    <col min="1036" max="1036" width="7.7109375" style="8" bestFit="1" customWidth="1"/>
    <col min="1037" max="1037" width="5.7109375" style="8" bestFit="1" customWidth="1"/>
    <col min="1038" max="1038" width="7" style="8" customWidth="1"/>
    <col min="1039" max="1039" width="7.28515625" style="8" customWidth="1"/>
    <col min="1040" max="1280" width="9.140625" style="8"/>
    <col min="1281" max="1281" width="21.5703125" style="8" customWidth="1"/>
    <col min="1282" max="1282" width="6.7109375" style="8" customWidth="1"/>
    <col min="1283" max="1283" width="9.140625" style="8" bestFit="1" customWidth="1"/>
    <col min="1284" max="1284" width="8.140625" style="8" bestFit="1" customWidth="1"/>
    <col min="1285" max="1287" width="6" style="8" bestFit="1" customWidth="1"/>
    <col min="1288" max="1288" width="5.42578125" style="8" bestFit="1" customWidth="1"/>
    <col min="1289" max="1290" width="6" style="8" bestFit="1" customWidth="1"/>
    <col min="1291" max="1291" width="6.140625" style="8" bestFit="1" customWidth="1"/>
    <col min="1292" max="1292" width="7.7109375" style="8" bestFit="1" customWidth="1"/>
    <col min="1293" max="1293" width="5.7109375" style="8" bestFit="1" customWidth="1"/>
    <col min="1294" max="1294" width="7" style="8" customWidth="1"/>
    <col min="1295" max="1295" width="7.28515625" style="8" customWidth="1"/>
    <col min="1296" max="1536" width="9.140625" style="8"/>
    <col min="1537" max="1537" width="21.5703125" style="8" customWidth="1"/>
    <col min="1538" max="1538" width="6.7109375" style="8" customWidth="1"/>
    <col min="1539" max="1539" width="9.140625" style="8" bestFit="1" customWidth="1"/>
    <col min="1540" max="1540" width="8.140625" style="8" bestFit="1" customWidth="1"/>
    <col min="1541" max="1543" width="6" style="8" bestFit="1" customWidth="1"/>
    <col min="1544" max="1544" width="5.42578125" style="8" bestFit="1" customWidth="1"/>
    <col min="1545" max="1546" width="6" style="8" bestFit="1" customWidth="1"/>
    <col min="1547" max="1547" width="6.140625" style="8" bestFit="1" customWidth="1"/>
    <col min="1548" max="1548" width="7.7109375" style="8" bestFit="1" customWidth="1"/>
    <col min="1549" max="1549" width="5.7109375" style="8" bestFit="1" customWidth="1"/>
    <col min="1550" max="1550" width="7" style="8" customWidth="1"/>
    <col min="1551" max="1551" width="7.28515625" style="8" customWidth="1"/>
    <col min="1552" max="1792" width="9.140625" style="8"/>
    <col min="1793" max="1793" width="21.5703125" style="8" customWidth="1"/>
    <col min="1794" max="1794" width="6.7109375" style="8" customWidth="1"/>
    <col min="1795" max="1795" width="9.140625" style="8" bestFit="1" customWidth="1"/>
    <col min="1796" max="1796" width="8.140625" style="8" bestFit="1" customWidth="1"/>
    <col min="1797" max="1799" width="6" style="8" bestFit="1" customWidth="1"/>
    <col min="1800" max="1800" width="5.42578125" style="8" bestFit="1" customWidth="1"/>
    <col min="1801" max="1802" width="6" style="8" bestFit="1" customWidth="1"/>
    <col min="1803" max="1803" width="6.140625" style="8" bestFit="1" customWidth="1"/>
    <col min="1804" max="1804" width="7.7109375" style="8" bestFit="1" customWidth="1"/>
    <col min="1805" max="1805" width="5.7109375" style="8" bestFit="1" customWidth="1"/>
    <col min="1806" max="1806" width="7" style="8" customWidth="1"/>
    <col min="1807" max="1807" width="7.28515625" style="8" customWidth="1"/>
    <col min="1808" max="2048" width="9.140625" style="8"/>
    <col min="2049" max="2049" width="21.5703125" style="8" customWidth="1"/>
    <col min="2050" max="2050" width="6.7109375" style="8" customWidth="1"/>
    <col min="2051" max="2051" width="9.140625" style="8" bestFit="1" customWidth="1"/>
    <col min="2052" max="2052" width="8.140625" style="8" bestFit="1" customWidth="1"/>
    <col min="2053" max="2055" width="6" style="8" bestFit="1" customWidth="1"/>
    <col min="2056" max="2056" width="5.42578125" style="8" bestFit="1" customWidth="1"/>
    <col min="2057" max="2058" width="6" style="8" bestFit="1" customWidth="1"/>
    <col min="2059" max="2059" width="6.140625" style="8" bestFit="1" customWidth="1"/>
    <col min="2060" max="2060" width="7.7109375" style="8" bestFit="1" customWidth="1"/>
    <col min="2061" max="2061" width="5.7109375" style="8" bestFit="1" customWidth="1"/>
    <col min="2062" max="2062" width="7" style="8" customWidth="1"/>
    <col min="2063" max="2063" width="7.28515625" style="8" customWidth="1"/>
    <col min="2064" max="2304" width="9.140625" style="8"/>
    <col min="2305" max="2305" width="21.5703125" style="8" customWidth="1"/>
    <col min="2306" max="2306" width="6.7109375" style="8" customWidth="1"/>
    <col min="2307" max="2307" width="9.140625" style="8" bestFit="1" customWidth="1"/>
    <col min="2308" max="2308" width="8.140625" style="8" bestFit="1" customWidth="1"/>
    <col min="2309" max="2311" width="6" style="8" bestFit="1" customWidth="1"/>
    <col min="2312" max="2312" width="5.42578125" style="8" bestFit="1" customWidth="1"/>
    <col min="2313" max="2314" width="6" style="8" bestFit="1" customWidth="1"/>
    <col min="2315" max="2315" width="6.140625" style="8" bestFit="1" customWidth="1"/>
    <col min="2316" max="2316" width="7.7109375" style="8" bestFit="1" customWidth="1"/>
    <col min="2317" max="2317" width="5.7109375" style="8" bestFit="1" customWidth="1"/>
    <col min="2318" max="2318" width="7" style="8" customWidth="1"/>
    <col min="2319" max="2319" width="7.28515625" style="8" customWidth="1"/>
    <col min="2320" max="2560" width="9.140625" style="8"/>
    <col min="2561" max="2561" width="21.5703125" style="8" customWidth="1"/>
    <col min="2562" max="2562" width="6.7109375" style="8" customWidth="1"/>
    <col min="2563" max="2563" width="9.140625" style="8" bestFit="1" customWidth="1"/>
    <col min="2564" max="2564" width="8.140625" style="8" bestFit="1" customWidth="1"/>
    <col min="2565" max="2567" width="6" style="8" bestFit="1" customWidth="1"/>
    <col min="2568" max="2568" width="5.42578125" style="8" bestFit="1" customWidth="1"/>
    <col min="2569" max="2570" width="6" style="8" bestFit="1" customWidth="1"/>
    <col min="2571" max="2571" width="6.140625" style="8" bestFit="1" customWidth="1"/>
    <col min="2572" max="2572" width="7.7109375" style="8" bestFit="1" customWidth="1"/>
    <col min="2573" max="2573" width="5.7109375" style="8" bestFit="1" customWidth="1"/>
    <col min="2574" max="2574" width="7" style="8" customWidth="1"/>
    <col min="2575" max="2575" width="7.28515625" style="8" customWidth="1"/>
    <col min="2576" max="2816" width="9.140625" style="8"/>
    <col min="2817" max="2817" width="21.5703125" style="8" customWidth="1"/>
    <col min="2818" max="2818" width="6.7109375" style="8" customWidth="1"/>
    <col min="2819" max="2819" width="9.140625" style="8" bestFit="1" customWidth="1"/>
    <col min="2820" max="2820" width="8.140625" style="8" bestFit="1" customWidth="1"/>
    <col min="2821" max="2823" width="6" style="8" bestFit="1" customWidth="1"/>
    <col min="2824" max="2824" width="5.42578125" style="8" bestFit="1" customWidth="1"/>
    <col min="2825" max="2826" width="6" style="8" bestFit="1" customWidth="1"/>
    <col min="2827" max="2827" width="6.140625" style="8" bestFit="1" customWidth="1"/>
    <col min="2828" max="2828" width="7.7109375" style="8" bestFit="1" customWidth="1"/>
    <col min="2829" max="2829" width="5.7109375" style="8" bestFit="1" customWidth="1"/>
    <col min="2830" max="2830" width="7" style="8" customWidth="1"/>
    <col min="2831" max="2831" width="7.28515625" style="8" customWidth="1"/>
    <col min="2832" max="3072" width="9.140625" style="8"/>
    <col min="3073" max="3073" width="21.5703125" style="8" customWidth="1"/>
    <col min="3074" max="3074" width="6.7109375" style="8" customWidth="1"/>
    <col min="3075" max="3075" width="9.140625" style="8" bestFit="1" customWidth="1"/>
    <col min="3076" max="3076" width="8.140625" style="8" bestFit="1" customWidth="1"/>
    <col min="3077" max="3079" width="6" style="8" bestFit="1" customWidth="1"/>
    <col min="3080" max="3080" width="5.42578125" style="8" bestFit="1" customWidth="1"/>
    <col min="3081" max="3082" width="6" style="8" bestFit="1" customWidth="1"/>
    <col min="3083" max="3083" width="6.140625" style="8" bestFit="1" customWidth="1"/>
    <col min="3084" max="3084" width="7.7109375" style="8" bestFit="1" customWidth="1"/>
    <col min="3085" max="3085" width="5.7109375" style="8" bestFit="1" customWidth="1"/>
    <col min="3086" max="3086" width="7" style="8" customWidth="1"/>
    <col min="3087" max="3087" width="7.28515625" style="8" customWidth="1"/>
    <col min="3088" max="3328" width="9.140625" style="8"/>
    <col min="3329" max="3329" width="21.5703125" style="8" customWidth="1"/>
    <col min="3330" max="3330" width="6.7109375" style="8" customWidth="1"/>
    <col min="3331" max="3331" width="9.140625" style="8" bestFit="1" customWidth="1"/>
    <col min="3332" max="3332" width="8.140625" style="8" bestFit="1" customWidth="1"/>
    <col min="3333" max="3335" width="6" style="8" bestFit="1" customWidth="1"/>
    <col min="3336" max="3336" width="5.42578125" style="8" bestFit="1" customWidth="1"/>
    <col min="3337" max="3338" width="6" style="8" bestFit="1" customWidth="1"/>
    <col min="3339" max="3339" width="6.140625" style="8" bestFit="1" customWidth="1"/>
    <col min="3340" max="3340" width="7.7109375" style="8" bestFit="1" customWidth="1"/>
    <col min="3341" max="3341" width="5.7109375" style="8" bestFit="1" customWidth="1"/>
    <col min="3342" max="3342" width="7" style="8" customWidth="1"/>
    <col min="3343" max="3343" width="7.28515625" style="8" customWidth="1"/>
    <col min="3344" max="3584" width="9.140625" style="8"/>
    <col min="3585" max="3585" width="21.5703125" style="8" customWidth="1"/>
    <col min="3586" max="3586" width="6.7109375" style="8" customWidth="1"/>
    <col min="3587" max="3587" width="9.140625" style="8" bestFit="1" customWidth="1"/>
    <col min="3588" max="3588" width="8.140625" style="8" bestFit="1" customWidth="1"/>
    <col min="3589" max="3591" width="6" style="8" bestFit="1" customWidth="1"/>
    <col min="3592" max="3592" width="5.42578125" style="8" bestFit="1" customWidth="1"/>
    <col min="3593" max="3594" width="6" style="8" bestFit="1" customWidth="1"/>
    <col min="3595" max="3595" width="6.140625" style="8" bestFit="1" customWidth="1"/>
    <col min="3596" max="3596" width="7.7109375" style="8" bestFit="1" customWidth="1"/>
    <col min="3597" max="3597" width="5.7109375" style="8" bestFit="1" customWidth="1"/>
    <col min="3598" max="3598" width="7" style="8" customWidth="1"/>
    <col min="3599" max="3599" width="7.28515625" style="8" customWidth="1"/>
    <col min="3600" max="3840" width="9.140625" style="8"/>
    <col min="3841" max="3841" width="21.5703125" style="8" customWidth="1"/>
    <col min="3842" max="3842" width="6.7109375" style="8" customWidth="1"/>
    <col min="3843" max="3843" width="9.140625" style="8" bestFit="1" customWidth="1"/>
    <col min="3844" max="3844" width="8.140625" style="8" bestFit="1" customWidth="1"/>
    <col min="3845" max="3847" width="6" style="8" bestFit="1" customWidth="1"/>
    <col min="3848" max="3848" width="5.42578125" style="8" bestFit="1" customWidth="1"/>
    <col min="3849" max="3850" width="6" style="8" bestFit="1" customWidth="1"/>
    <col min="3851" max="3851" width="6.140625" style="8" bestFit="1" customWidth="1"/>
    <col min="3852" max="3852" width="7.7109375" style="8" bestFit="1" customWidth="1"/>
    <col min="3853" max="3853" width="5.7109375" style="8" bestFit="1" customWidth="1"/>
    <col min="3854" max="3854" width="7" style="8" customWidth="1"/>
    <col min="3855" max="3855" width="7.28515625" style="8" customWidth="1"/>
    <col min="3856" max="4096" width="9.140625" style="8"/>
    <col min="4097" max="4097" width="21.5703125" style="8" customWidth="1"/>
    <col min="4098" max="4098" width="6.7109375" style="8" customWidth="1"/>
    <col min="4099" max="4099" width="9.140625" style="8" bestFit="1" customWidth="1"/>
    <col min="4100" max="4100" width="8.140625" style="8" bestFit="1" customWidth="1"/>
    <col min="4101" max="4103" width="6" style="8" bestFit="1" customWidth="1"/>
    <col min="4104" max="4104" width="5.42578125" style="8" bestFit="1" customWidth="1"/>
    <col min="4105" max="4106" width="6" style="8" bestFit="1" customWidth="1"/>
    <col min="4107" max="4107" width="6.140625" style="8" bestFit="1" customWidth="1"/>
    <col min="4108" max="4108" width="7.7109375" style="8" bestFit="1" customWidth="1"/>
    <col min="4109" max="4109" width="5.7109375" style="8" bestFit="1" customWidth="1"/>
    <col min="4110" max="4110" width="7" style="8" customWidth="1"/>
    <col min="4111" max="4111" width="7.28515625" style="8" customWidth="1"/>
    <col min="4112" max="4352" width="9.140625" style="8"/>
    <col min="4353" max="4353" width="21.5703125" style="8" customWidth="1"/>
    <col min="4354" max="4354" width="6.7109375" style="8" customWidth="1"/>
    <col min="4355" max="4355" width="9.140625" style="8" bestFit="1" customWidth="1"/>
    <col min="4356" max="4356" width="8.140625" style="8" bestFit="1" customWidth="1"/>
    <col min="4357" max="4359" width="6" style="8" bestFit="1" customWidth="1"/>
    <col min="4360" max="4360" width="5.42578125" style="8" bestFit="1" customWidth="1"/>
    <col min="4361" max="4362" width="6" style="8" bestFit="1" customWidth="1"/>
    <col min="4363" max="4363" width="6.140625" style="8" bestFit="1" customWidth="1"/>
    <col min="4364" max="4364" width="7.7109375" style="8" bestFit="1" customWidth="1"/>
    <col min="4365" max="4365" width="5.7109375" style="8" bestFit="1" customWidth="1"/>
    <col min="4366" max="4366" width="7" style="8" customWidth="1"/>
    <col min="4367" max="4367" width="7.28515625" style="8" customWidth="1"/>
    <col min="4368" max="4608" width="9.140625" style="8"/>
    <col min="4609" max="4609" width="21.5703125" style="8" customWidth="1"/>
    <col min="4610" max="4610" width="6.7109375" style="8" customWidth="1"/>
    <col min="4611" max="4611" width="9.140625" style="8" bestFit="1" customWidth="1"/>
    <col min="4612" max="4612" width="8.140625" style="8" bestFit="1" customWidth="1"/>
    <col min="4613" max="4615" width="6" style="8" bestFit="1" customWidth="1"/>
    <col min="4616" max="4616" width="5.42578125" style="8" bestFit="1" customWidth="1"/>
    <col min="4617" max="4618" width="6" style="8" bestFit="1" customWidth="1"/>
    <col min="4619" max="4619" width="6.140625" style="8" bestFit="1" customWidth="1"/>
    <col min="4620" max="4620" width="7.7109375" style="8" bestFit="1" customWidth="1"/>
    <col min="4621" max="4621" width="5.7109375" style="8" bestFit="1" customWidth="1"/>
    <col min="4622" max="4622" width="7" style="8" customWidth="1"/>
    <col min="4623" max="4623" width="7.28515625" style="8" customWidth="1"/>
    <col min="4624" max="4864" width="9.140625" style="8"/>
    <col min="4865" max="4865" width="21.5703125" style="8" customWidth="1"/>
    <col min="4866" max="4866" width="6.7109375" style="8" customWidth="1"/>
    <col min="4867" max="4867" width="9.140625" style="8" bestFit="1" customWidth="1"/>
    <col min="4868" max="4868" width="8.140625" style="8" bestFit="1" customWidth="1"/>
    <col min="4869" max="4871" width="6" style="8" bestFit="1" customWidth="1"/>
    <col min="4872" max="4872" width="5.42578125" style="8" bestFit="1" customWidth="1"/>
    <col min="4873" max="4874" width="6" style="8" bestFit="1" customWidth="1"/>
    <col min="4875" max="4875" width="6.140625" style="8" bestFit="1" customWidth="1"/>
    <col min="4876" max="4876" width="7.7109375" style="8" bestFit="1" customWidth="1"/>
    <col min="4877" max="4877" width="5.7109375" style="8" bestFit="1" customWidth="1"/>
    <col min="4878" max="4878" width="7" style="8" customWidth="1"/>
    <col min="4879" max="4879" width="7.28515625" style="8" customWidth="1"/>
    <col min="4880" max="5120" width="9.140625" style="8"/>
    <col min="5121" max="5121" width="21.5703125" style="8" customWidth="1"/>
    <col min="5122" max="5122" width="6.7109375" style="8" customWidth="1"/>
    <col min="5123" max="5123" width="9.140625" style="8" bestFit="1" customWidth="1"/>
    <col min="5124" max="5124" width="8.140625" style="8" bestFit="1" customWidth="1"/>
    <col min="5125" max="5127" width="6" style="8" bestFit="1" customWidth="1"/>
    <col min="5128" max="5128" width="5.42578125" style="8" bestFit="1" customWidth="1"/>
    <col min="5129" max="5130" width="6" style="8" bestFit="1" customWidth="1"/>
    <col min="5131" max="5131" width="6.140625" style="8" bestFit="1" customWidth="1"/>
    <col min="5132" max="5132" width="7.7109375" style="8" bestFit="1" customWidth="1"/>
    <col min="5133" max="5133" width="5.7109375" style="8" bestFit="1" customWidth="1"/>
    <col min="5134" max="5134" width="7" style="8" customWidth="1"/>
    <col min="5135" max="5135" width="7.28515625" style="8" customWidth="1"/>
    <col min="5136" max="5376" width="9.140625" style="8"/>
    <col min="5377" max="5377" width="21.5703125" style="8" customWidth="1"/>
    <col min="5378" max="5378" width="6.7109375" style="8" customWidth="1"/>
    <col min="5379" max="5379" width="9.140625" style="8" bestFit="1" customWidth="1"/>
    <col min="5380" max="5380" width="8.140625" style="8" bestFit="1" customWidth="1"/>
    <col min="5381" max="5383" width="6" style="8" bestFit="1" customWidth="1"/>
    <col min="5384" max="5384" width="5.42578125" style="8" bestFit="1" customWidth="1"/>
    <col min="5385" max="5386" width="6" style="8" bestFit="1" customWidth="1"/>
    <col min="5387" max="5387" width="6.140625" style="8" bestFit="1" customWidth="1"/>
    <col min="5388" max="5388" width="7.7109375" style="8" bestFit="1" customWidth="1"/>
    <col min="5389" max="5389" width="5.7109375" style="8" bestFit="1" customWidth="1"/>
    <col min="5390" max="5390" width="7" style="8" customWidth="1"/>
    <col min="5391" max="5391" width="7.28515625" style="8" customWidth="1"/>
    <col min="5392" max="5632" width="9.140625" style="8"/>
    <col min="5633" max="5633" width="21.5703125" style="8" customWidth="1"/>
    <col min="5634" max="5634" width="6.7109375" style="8" customWidth="1"/>
    <col min="5635" max="5635" width="9.140625" style="8" bestFit="1" customWidth="1"/>
    <col min="5636" max="5636" width="8.140625" style="8" bestFit="1" customWidth="1"/>
    <col min="5637" max="5639" width="6" style="8" bestFit="1" customWidth="1"/>
    <col min="5640" max="5640" width="5.42578125" style="8" bestFit="1" customWidth="1"/>
    <col min="5641" max="5642" width="6" style="8" bestFit="1" customWidth="1"/>
    <col min="5643" max="5643" width="6.140625" style="8" bestFit="1" customWidth="1"/>
    <col min="5644" max="5644" width="7.7109375" style="8" bestFit="1" customWidth="1"/>
    <col min="5645" max="5645" width="5.7109375" style="8" bestFit="1" customWidth="1"/>
    <col min="5646" max="5646" width="7" style="8" customWidth="1"/>
    <col min="5647" max="5647" width="7.28515625" style="8" customWidth="1"/>
    <col min="5648" max="5888" width="9.140625" style="8"/>
    <col min="5889" max="5889" width="21.5703125" style="8" customWidth="1"/>
    <col min="5890" max="5890" width="6.7109375" style="8" customWidth="1"/>
    <col min="5891" max="5891" width="9.140625" style="8" bestFit="1" customWidth="1"/>
    <col min="5892" max="5892" width="8.140625" style="8" bestFit="1" customWidth="1"/>
    <col min="5893" max="5895" width="6" style="8" bestFit="1" customWidth="1"/>
    <col min="5896" max="5896" width="5.42578125" style="8" bestFit="1" customWidth="1"/>
    <col min="5897" max="5898" width="6" style="8" bestFit="1" customWidth="1"/>
    <col min="5899" max="5899" width="6.140625" style="8" bestFit="1" customWidth="1"/>
    <col min="5900" max="5900" width="7.7109375" style="8" bestFit="1" customWidth="1"/>
    <col min="5901" max="5901" width="5.7109375" style="8" bestFit="1" customWidth="1"/>
    <col min="5902" max="5902" width="7" style="8" customWidth="1"/>
    <col min="5903" max="5903" width="7.28515625" style="8" customWidth="1"/>
    <col min="5904" max="6144" width="9.140625" style="8"/>
    <col min="6145" max="6145" width="21.5703125" style="8" customWidth="1"/>
    <col min="6146" max="6146" width="6.7109375" style="8" customWidth="1"/>
    <col min="6147" max="6147" width="9.140625" style="8" bestFit="1" customWidth="1"/>
    <col min="6148" max="6148" width="8.140625" style="8" bestFit="1" customWidth="1"/>
    <col min="6149" max="6151" width="6" style="8" bestFit="1" customWidth="1"/>
    <col min="6152" max="6152" width="5.42578125" style="8" bestFit="1" customWidth="1"/>
    <col min="6153" max="6154" width="6" style="8" bestFit="1" customWidth="1"/>
    <col min="6155" max="6155" width="6.140625" style="8" bestFit="1" customWidth="1"/>
    <col min="6156" max="6156" width="7.7109375" style="8" bestFit="1" customWidth="1"/>
    <col min="6157" max="6157" width="5.7109375" style="8" bestFit="1" customWidth="1"/>
    <col min="6158" max="6158" width="7" style="8" customWidth="1"/>
    <col min="6159" max="6159" width="7.28515625" style="8" customWidth="1"/>
    <col min="6160" max="6400" width="9.140625" style="8"/>
    <col min="6401" max="6401" width="21.5703125" style="8" customWidth="1"/>
    <col min="6402" max="6402" width="6.7109375" style="8" customWidth="1"/>
    <col min="6403" max="6403" width="9.140625" style="8" bestFit="1" customWidth="1"/>
    <col min="6404" max="6404" width="8.140625" style="8" bestFit="1" customWidth="1"/>
    <col min="6405" max="6407" width="6" style="8" bestFit="1" customWidth="1"/>
    <col min="6408" max="6408" width="5.42578125" style="8" bestFit="1" customWidth="1"/>
    <col min="6409" max="6410" width="6" style="8" bestFit="1" customWidth="1"/>
    <col min="6411" max="6411" width="6.140625" style="8" bestFit="1" customWidth="1"/>
    <col min="6412" max="6412" width="7.7109375" style="8" bestFit="1" customWidth="1"/>
    <col min="6413" max="6413" width="5.7109375" style="8" bestFit="1" customWidth="1"/>
    <col min="6414" max="6414" width="7" style="8" customWidth="1"/>
    <col min="6415" max="6415" width="7.28515625" style="8" customWidth="1"/>
    <col min="6416" max="6656" width="9.140625" style="8"/>
    <col min="6657" max="6657" width="21.5703125" style="8" customWidth="1"/>
    <col min="6658" max="6658" width="6.7109375" style="8" customWidth="1"/>
    <col min="6659" max="6659" width="9.140625" style="8" bestFit="1" customWidth="1"/>
    <col min="6660" max="6660" width="8.140625" style="8" bestFit="1" customWidth="1"/>
    <col min="6661" max="6663" width="6" style="8" bestFit="1" customWidth="1"/>
    <col min="6664" max="6664" width="5.42578125" style="8" bestFit="1" customWidth="1"/>
    <col min="6665" max="6666" width="6" style="8" bestFit="1" customWidth="1"/>
    <col min="6667" max="6667" width="6.140625" style="8" bestFit="1" customWidth="1"/>
    <col min="6668" max="6668" width="7.7109375" style="8" bestFit="1" customWidth="1"/>
    <col min="6669" max="6669" width="5.7109375" style="8" bestFit="1" customWidth="1"/>
    <col min="6670" max="6670" width="7" style="8" customWidth="1"/>
    <col min="6671" max="6671" width="7.28515625" style="8" customWidth="1"/>
    <col min="6672" max="6912" width="9.140625" style="8"/>
    <col min="6913" max="6913" width="21.5703125" style="8" customWidth="1"/>
    <col min="6914" max="6914" width="6.7109375" style="8" customWidth="1"/>
    <col min="6915" max="6915" width="9.140625" style="8" bestFit="1" customWidth="1"/>
    <col min="6916" max="6916" width="8.140625" style="8" bestFit="1" customWidth="1"/>
    <col min="6917" max="6919" width="6" style="8" bestFit="1" customWidth="1"/>
    <col min="6920" max="6920" width="5.42578125" style="8" bestFit="1" customWidth="1"/>
    <col min="6921" max="6922" width="6" style="8" bestFit="1" customWidth="1"/>
    <col min="6923" max="6923" width="6.140625" style="8" bestFit="1" customWidth="1"/>
    <col min="6924" max="6924" width="7.7109375" style="8" bestFit="1" customWidth="1"/>
    <col min="6925" max="6925" width="5.7109375" style="8" bestFit="1" customWidth="1"/>
    <col min="6926" max="6926" width="7" style="8" customWidth="1"/>
    <col min="6927" max="6927" width="7.28515625" style="8" customWidth="1"/>
    <col min="6928" max="7168" width="9.140625" style="8"/>
    <col min="7169" max="7169" width="21.5703125" style="8" customWidth="1"/>
    <col min="7170" max="7170" width="6.7109375" style="8" customWidth="1"/>
    <col min="7171" max="7171" width="9.140625" style="8" bestFit="1" customWidth="1"/>
    <col min="7172" max="7172" width="8.140625" style="8" bestFit="1" customWidth="1"/>
    <col min="7173" max="7175" width="6" style="8" bestFit="1" customWidth="1"/>
    <col min="7176" max="7176" width="5.42578125" style="8" bestFit="1" customWidth="1"/>
    <col min="7177" max="7178" width="6" style="8" bestFit="1" customWidth="1"/>
    <col min="7179" max="7179" width="6.140625" style="8" bestFit="1" customWidth="1"/>
    <col min="7180" max="7180" width="7.7109375" style="8" bestFit="1" customWidth="1"/>
    <col min="7181" max="7181" width="5.7109375" style="8" bestFit="1" customWidth="1"/>
    <col min="7182" max="7182" width="7" style="8" customWidth="1"/>
    <col min="7183" max="7183" width="7.28515625" style="8" customWidth="1"/>
    <col min="7184" max="7424" width="9.140625" style="8"/>
    <col min="7425" max="7425" width="21.5703125" style="8" customWidth="1"/>
    <col min="7426" max="7426" width="6.7109375" style="8" customWidth="1"/>
    <col min="7427" max="7427" width="9.140625" style="8" bestFit="1" customWidth="1"/>
    <col min="7428" max="7428" width="8.140625" style="8" bestFit="1" customWidth="1"/>
    <col min="7429" max="7431" width="6" style="8" bestFit="1" customWidth="1"/>
    <col min="7432" max="7432" width="5.42578125" style="8" bestFit="1" customWidth="1"/>
    <col min="7433" max="7434" width="6" style="8" bestFit="1" customWidth="1"/>
    <col min="7435" max="7435" width="6.140625" style="8" bestFit="1" customWidth="1"/>
    <col min="7436" max="7436" width="7.7109375" style="8" bestFit="1" customWidth="1"/>
    <col min="7437" max="7437" width="5.7109375" style="8" bestFit="1" customWidth="1"/>
    <col min="7438" max="7438" width="7" style="8" customWidth="1"/>
    <col min="7439" max="7439" width="7.28515625" style="8" customWidth="1"/>
    <col min="7440" max="7680" width="9.140625" style="8"/>
    <col min="7681" max="7681" width="21.5703125" style="8" customWidth="1"/>
    <col min="7682" max="7682" width="6.7109375" style="8" customWidth="1"/>
    <col min="7683" max="7683" width="9.140625" style="8" bestFit="1" customWidth="1"/>
    <col min="7684" max="7684" width="8.140625" style="8" bestFit="1" customWidth="1"/>
    <col min="7685" max="7687" width="6" style="8" bestFit="1" customWidth="1"/>
    <col min="7688" max="7688" width="5.42578125" style="8" bestFit="1" customWidth="1"/>
    <col min="7689" max="7690" width="6" style="8" bestFit="1" customWidth="1"/>
    <col min="7691" max="7691" width="6.140625" style="8" bestFit="1" customWidth="1"/>
    <col min="7692" max="7692" width="7.7109375" style="8" bestFit="1" customWidth="1"/>
    <col min="7693" max="7693" width="5.7109375" style="8" bestFit="1" customWidth="1"/>
    <col min="7694" max="7694" width="7" style="8" customWidth="1"/>
    <col min="7695" max="7695" width="7.28515625" style="8" customWidth="1"/>
    <col min="7696" max="7936" width="9.140625" style="8"/>
    <col min="7937" max="7937" width="21.5703125" style="8" customWidth="1"/>
    <col min="7938" max="7938" width="6.7109375" style="8" customWidth="1"/>
    <col min="7939" max="7939" width="9.140625" style="8" bestFit="1" customWidth="1"/>
    <col min="7940" max="7940" width="8.140625" style="8" bestFit="1" customWidth="1"/>
    <col min="7941" max="7943" width="6" style="8" bestFit="1" customWidth="1"/>
    <col min="7944" max="7944" width="5.42578125" style="8" bestFit="1" customWidth="1"/>
    <col min="7945" max="7946" width="6" style="8" bestFit="1" customWidth="1"/>
    <col min="7947" max="7947" width="6.140625" style="8" bestFit="1" customWidth="1"/>
    <col min="7948" max="7948" width="7.7109375" style="8" bestFit="1" customWidth="1"/>
    <col min="7949" max="7949" width="5.7109375" style="8" bestFit="1" customWidth="1"/>
    <col min="7950" max="7950" width="7" style="8" customWidth="1"/>
    <col min="7951" max="7951" width="7.28515625" style="8" customWidth="1"/>
    <col min="7952" max="8192" width="9.140625" style="8"/>
    <col min="8193" max="8193" width="21.5703125" style="8" customWidth="1"/>
    <col min="8194" max="8194" width="6.7109375" style="8" customWidth="1"/>
    <col min="8195" max="8195" width="9.140625" style="8" bestFit="1" customWidth="1"/>
    <col min="8196" max="8196" width="8.140625" style="8" bestFit="1" customWidth="1"/>
    <col min="8197" max="8199" width="6" style="8" bestFit="1" customWidth="1"/>
    <col min="8200" max="8200" width="5.42578125" style="8" bestFit="1" customWidth="1"/>
    <col min="8201" max="8202" width="6" style="8" bestFit="1" customWidth="1"/>
    <col min="8203" max="8203" width="6.140625" style="8" bestFit="1" customWidth="1"/>
    <col min="8204" max="8204" width="7.7109375" style="8" bestFit="1" customWidth="1"/>
    <col min="8205" max="8205" width="5.7109375" style="8" bestFit="1" customWidth="1"/>
    <col min="8206" max="8206" width="7" style="8" customWidth="1"/>
    <col min="8207" max="8207" width="7.28515625" style="8" customWidth="1"/>
    <col min="8208" max="8448" width="9.140625" style="8"/>
    <col min="8449" max="8449" width="21.5703125" style="8" customWidth="1"/>
    <col min="8450" max="8450" width="6.7109375" style="8" customWidth="1"/>
    <col min="8451" max="8451" width="9.140625" style="8" bestFit="1" customWidth="1"/>
    <col min="8452" max="8452" width="8.140625" style="8" bestFit="1" customWidth="1"/>
    <col min="8453" max="8455" width="6" style="8" bestFit="1" customWidth="1"/>
    <col min="8456" max="8456" width="5.42578125" style="8" bestFit="1" customWidth="1"/>
    <col min="8457" max="8458" width="6" style="8" bestFit="1" customWidth="1"/>
    <col min="8459" max="8459" width="6.140625" style="8" bestFit="1" customWidth="1"/>
    <col min="8460" max="8460" width="7.7109375" style="8" bestFit="1" customWidth="1"/>
    <col min="8461" max="8461" width="5.7109375" style="8" bestFit="1" customWidth="1"/>
    <col min="8462" max="8462" width="7" style="8" customWidth="1"/>
    <col min="8463" max="8463" width="7.28515625" style="8" customWidth="1"/>
    <col min="8464" max="8704" width="9.140625" style="8"/>
    <col min="8705" max="8705" width="21.5703125" style="8" customWidth="1"/>
    <col min="8706" max="8706" width="6.7109375" style="8" customWidth="1"/>
    <col min="8707" max="8707" width="9.140625" style="8" bestFit="1" customWidth="1"/>
    <col min="8708" max="8708" width="8.140625" style="8" bestFit="1" customWidth="1"/>
    <col min="8709" max="8711" width="6" style="8" bestFit="1" customWidth="1"/>
    <col min="8712" max="8712" width="5.42578125" style="8" bestFit="1" customWidth="1"/>
    <col min="8713" max="8714" width="6" style="8" bestFit="1" customWidth="1"/>
    <col min="8715" max="8715" width="6.140625" style="8" bestFit="1" customWidth="1"/>
    <col min="8716" max="8716" width="7.7109375" style="8" bestFit="1" customWidth="1"/>
    <col min="8717" max="8717" width="5.7109375" style="8" bestFit="1" customWidth="1"/>
    <col min="8718" max="8718" width="7" style="8" customWidth="1"/>
    <col min="8719" max="8719" width="7.28515625" style="8" customWidth="1"/>
    <col min="8720" max="8960" width="9.140625" style="8"/>
    <col min="8961" max="8961" width="21.5703125" style="8" customWidth="1"/>
    <col min="8962" max="8962" width="6.7109375" style="8" customWidth="1"/>
    <col min="8963" max="8963" width="9.140625" style="8" bestFit="1" customWidth="1"/>
    <col min="8964" max="8964" width="8.140625" style="8" bestFit="1" customWidth="1"/>
    <col min="8965" max="8967" width="6" style="8" bestFit="1" customWidth="1"/>
    <col min="8968" max="8968" width="5.42578125" style="8" bestFit="1" customWidth="1"/>
    <col min="8969" max="8970" width="6" style="8" bestFit="1" customWidth="1"/>
    <col min="8971" max="8971" width="6.140625" style="8" bestFit="1" customWidth="1"/>
    <col min="8972" max="8972" width="7.7109375" style="8" bestFit="1" customWidth="1"/>
    <col min="8973" max="8973" width="5.7109375" style="8" bestFit="1" customWidth="1"/>
    <col min="8974" max="8974" width="7" style="8" customWidth="1"/>
    <col min="8975" max="8975" width="7.28515625" style="8" customWidth="1"/>
    <col min="8976" max="9216" width="9.140625" style="8"/>
    <col min="9217" max="9217" width="21.5703125" style="8" customWidth="1"/>
    <col min="9218" max="9218" width="6.7109375" style="8" customWidth="1"/>
    <col min="9219" max="9219" width="9.140625" style="8" bestFit="1" customWidth="1"/>
    <col min="9220" max="9220" width="8.140625" style="8" bestFit="1" customWidth="1"/>
    <col min="9221" max="9223" width="6" style="8" bestFit="1" customWidth="1"/>
    <col min="9224" max="9224" width="5.42578125" style="8" bestFit="1" customWidth="1"/>
    <col min="9225" max="9226" width="6" style="8" bestFit="1" customWidth="1"/>
    <col min="9227" max="9227" width="6.140625" style="8" bestFit="1" customWidth="1"/>
    <col min="9228" max="9228" width="7.7109375" style="8" bestFit="1" customWidth="1"/>
    <col min="9229" max="9229" width="5.7109375" style="8" bestFit="1" customWidth="1"/>
    <col min="9230" max="9230" width="7" style="8" customWidth="1"/>
    <col min="9231" max="9231" width="7.28515625" style="8" customWidth="1"/>
    <col min="9232" max="9472" width="9.140625" style="8"/>
    <col min="9473" max="9473" width="21.5703125" style="8" customWidth="1"/>
    <col min="9474" max="9474" width="6.7109375" style="8" customWidth="1"/>
    <col min="9475" max="9475" width="9.140625" style="8" bestFit="1" customWidth="1"/>
    <col min="9476" max="9476" width="8.140625" style="8" bestFit="1" customWidth="1"/>
    <col min="9477" max="9479" width="6" style="8" bestFit="1" customWidth="1"/>
    <col min="9480" max="9480" width="5.42578125" style="8" bestFit="1" customWidth="1"/>
    <col min="9481" max="9482" width="6" style="8" bestFit="1" customWidth="1"/>
    <col min="9483" max="9483" width="6.140625" style="8" bestFit="1" customWidth="1"/>
    <col min="9484" max="9484" width="7.7109375" style="8" bestFit="1" customWidth="1"/>
    <col min="9485" max="9485" width="5.7109375" style="8" bestFit="1" customWidth="1"/>
    <col min="9486" max="9486" width="7" style="8" customWidth="1"/>
    <col min="9487" max="9487" width="7.28515625" style="8" customWidth="1"/>
    <col min="9488" max="9728" width="9.140625" style="8"/>
    <col min="9729" max="9729" width="21.5703125" style="8" customWidth="1"/>
    <col min="9730" max="9730" width="6.7109375" style="8" customWidth="1"/>
    <col min="9731" max="9731" width="9.140625" style="8" bestFit="1" customWidth="1"/>
    <col min="9732" max="9732" width="8.140625" style="8" bestFit="1" customWidth="1"/>
    <col min="9733" max="9735" width="6" style="8" bestFit="1" customWidth="1"/>
    <col min="9736" max="9736" width="5.42578125" style="8" bestFit="1" customWidth="1"/>
    <col min="9737" max="9738" width="6" style="8" bestFit="1" customWidth="1"/>
    <col min="9739" max="9739" width="6.140625" style="8" bestFit="1" customWidth="1"/>
    <col min="9740" max="9740" width="7.7109375" style="8" bestFit="1" customWidth="1"/>
    <col min="9741" max="9741" width="5.7109375" style="8" bestFit="1" customWidth="1"/>
    <col min="9742" max="9742" width="7" style="8" customWidth="1"/>
    <col min="9743" max="9743" width="7.28515625" style="8" customWidth="1"/>
    <col min="9744" max="9984" width="9.140625" style="8"/>
    <col min="9985" max="9985" width="21.5703125" style="8" customWidth="1"/>
    <col min="9986" max="9986" width="6.7109375" style="8" customWidth="1"/>
    <col min="9987" max="9987" width="9.140625" style="8" bestFit="1" customWidth="1"/>
    <col min="9988" max="9988" width="8.140625" style="8" bestFit="1" customWidth="1"/>
    <col min="9989" max="9991" width="6" style="8" bestFit="1" customWidth="1"/>
    <col min="9992" max="9992" width="5.42578125" style="8" bestFit="1" customWidth="1"/>
    <col min="9993" max="9994" width="6" style="8" bestFit="1" customWidth="1"/>
    <col min="9995" max="9995" width="6.140625" style="8" bestFit="1" customWidth="1"/>
    <col min="9996" max="9996" width="7.7109375" style="8" bestFit="1" customWidth="1"/>
    <col min="9997" max="9997" width="5.7109375" style="8" bestFit="1" customWidth="1"/>
    <col min="9998" max="9998" width="7" style="8" customWidth="1"/>
    <col min="9999" max="9999" width="7.28515625" style="8" customWidth="1"/>
    <col min="10000" max="10240" width="9.140625" style="8"/>
    <col min="10241" max="10241" width="21.5703125" style="8" customWidth="1"/>
    <col min="10242" max="10242" width="6.7109375" style="8" customWidth="1"/>
    <col min="10243" max="10243" width="9.140625" style="8" bestFit="1" customWidth="1"/>
    <col min="10244" max="10244" width="8.140625" style="8" bestFit="1" customWidth="1"/>
    <col min="10245" max="10247" width="6" style="8" bestFit="1" customWidth="1"/>
    <col min="10248" max="10248" width="5.42578125" style="8" bestFit="1" customWidth="1"/>
    <col min="10249" max="10250" width="6" style="8" bestFit="1" customWidth="1"/>
    <col min="10251" max="10251" width="6.140625" style="8" bestFit="1" customWidth="1"/>
    <col min="10252" max="10252" width="7.7109375" style="8" bestFit="1" customWidth="1"/>
    <col min="10253" max="10253" width="5.7109375" style="8" bestFit="1" customWidth="1"/>
    <col min="10254" max="10254" width="7" style="8" customWidth="1"/>
    <col min="10255" max="10255" width="7.28515625" style="8" customWidth="1"/>
    <col min="10256" max="10496" width="9.140625" style="8"/>
    <col min="10497" max="10497" width="21.5703125" style="8" customWidth="1"/>
    <col min="10498" max="10498" width="6.7109375" style="8" customWidth="1"/>
    <col min="10499" max="10499" width="9.140625" style="8" bestFit="1" customWidth="1"/>
    <col min="10500" max="10500" width="8.140625" style="8" bestFit="1" customWidth="1"/>
    <col min="10501" max="10503" width="6" style="8" bestFit="1" customWidth="1"/>
    <col min="10504" max="10504" width="5.42578125" style="8" bestFit="1" customWidth="1"/>
    <col min="10505" max="10506" width="6" style="8" bestFit="1" customWidth="1"/>
    <col min="10507" max="10507" width="6.140625" style="8" bestFit="1" customWidth="1"/>
    <col min="10508" max="10508" width="7.7109375" style="8" bestFit="1" customWidth="1"/>
    <col min="10509" max="10509" width="5.7109375" style="8" bestFit="1" customWidth="1"/>
    <col min="10510" max="10510" width="7" style="8" customWidth="1"/>
    <col min="10511" max="10511" width="7.28515625" style="8" customWidth="1"/>
    <col min="10512" max="10752" width="9.140625" style="8"/>
    <col min="10753" max="10753" width="21.5703125" style="8" customWidth="1"/>
    <col min="10754" max="10754" width="6.7109375" style="8" customWidth="1"/>
    <col min="10755" max="10755" width="9.140625" style="8" bestFit="1" customWidth="1"/>
    <col min="10756" max="10756" width="8.140625" style="8" bestFit="1" customWidth="1"/>
    <col min="10757" max="10759" width="6" style="8" bestFit="1" customWidth="1"/>
    <col min="10760" max="10760" width="5.42578125" style="8" bestFit="1" customWidth="1"/>
    <col min="10761" max="10762" width="6" style="8" bestFit="1" customWidth="1"/>
    <col min="10763" max="10763" width="6.140625" style="8" bestFit="1" customWidth="1"/>
    <col min="10764" max="10764" width="7.7109375" style="8" bestFit="1" customWidth="1"/>
    <col min="10765" max="10765" width="5.7109375" style="8" bestFit="1" customWidth="1"/>
    <col min="10766" max="10766" width="7" style="8" customWidth="1"/>
    <col min="10767" max="10767" width="7.28515625" style="8" customWidth="1"/>
    <col min="10768" max="11008" width="9.140625" style="8"/>
    <col min="11009" max="11009" width="21.5703125" style="8" customWidth="1"/>
    <col min="11010" max="11010" width="6.7109375" style="8" customWidth="1"/>
    <col min="11011" max="11011" width="9.140625" style="8" bestFit="1" customWidth="1"/>
    <col min="11012" max="11012" width="8.140625" style="8" bestFit="1" customWidth="1"/>
    <col min="11013" max="11015" width="6" style="8" bestFit="1" customWidth="1"/>
    <col min="11016" max="11016" width="5.42578125" style="8" bestFit="1" customWidth="1"/>
    <col min="11017" max="11018" width="6" style="8" bestFit="1" customWidth="1"/>
    <col min="11019" max="11019" width="6.140625" style="8" bestFit="1" customWidth="1"/>
    <col min="11020" max="11020" width="7.7109375" style="8" bestFit="1" customWidth="1"/>
    <col min="11021" max="11021" width="5.7109375" style="8" bestFit="1" customWidth="1"/>
    <col min="11022" max="11022" width="7" style="8" customWidth="1"/>
    <col min="11023" max="11023" width="7.28515625" style="8" customWidth="1"/>
    <col min="11024" max="11264" width="9.140625" style="8"/>
    <col min="11265" max="11265" width="21.5703125" style="8" customWidth="1"/>
    <col min="11266" max="11266" width="6.7109375" style="8" customWidth="1"/>
    <col min="11267" max="11267" width="9.140625" style="8" bestFit="1" customWidth="1"/>
    <col min="11268" max="11268" width="8.140625" style="8" bestFit="1" customWidth="1"/>
    <col min="11269" max="11271" width="6" style="8" bestFit="1" customWidth="1"/>
    <col min="11272" max="11272" width="5.42578125" style="8" bestFit="1" customWidth="1"/>
    <col min="11273" max="11274" width="6" style="8" bestFit="1" customWidth="1"/>
    <col min="11275" max="11275" width="6.140625" style="8" bestFit="1" customWidth="1"/>
    <col min="11276" max="11276" width="7.7109375" style="8" bestFit="1" customWidth="1"/>
    <col min="11277" max="11277" width="5.7109375" style="8" bestFit="1" customWidth="1"/>
    <col min="11278" max="11278" width="7" style="8" customWidth="1"/>
    <col min="11279" max="11279" width="7.28515625" style="8" customWidth="1"/>
    <col min="11280" max="11520" width="9.140625" style="8"/>
    <col min="11521" max="11521" width="21.5703125" style="8" customWidth="1"/>
    <col min="11522" max="11522" width="6.7109375" style="8" customWidth="1"/>
    <col min="11523" max="11523" width="9.140625" style="8" bestFit="1" customWidth="1"/>
    <col min="11524" max="11524" width="8.140625" style="8" bestFit="1" customWidth="1"/>
    <col min="11525" max="11527" width="6" style="8" bestFit="1" customWidth="1"/>
    <col min="11528" max="11528" width="5.42578125" style="8" bestFit="1" customWidth="1"/>
    <col min="11529" max="11530" width="6" style="8" bestFit="1" customWidth="1"/>
    <col min="11531" max="11531" width="6.140625" style="8" bestFit="1" customWidth="1"/>
    <col min="11532" max="11532" width="7.7109375" style="8" bestFit="1" customWidth="1"/>
    <col min="11533" max="11533" width="5.7109375" style="8" bestFit="1" customWidth="1"/>
    <col min="11534" max="11534" width="7" style="8" customWidth="1"/>
    <col min="11535" max="11535" width="7.28515625" style="8" customWidth="1"/>
    <col min="11536" max="11776" width="9.140625" style="8"/>
    <col min="11777" max="11777" width="21.5703125" style="8" customWidth="1"/>
    <col min="11778" max="11778" width="6.7109375" style="8" customWidth="1"/>
    <col min="11779" max="11779" width="9.140625" style="8" bestFit="1" customWidth="1"/>
    <col min="11780" max="11780" width="8.140625" style="8" bestFit="1" customWidth="1"/>
    <col min="11781" max="11783" width="6" style="8" bestFit="1" customWidth="1"/>
    <col min="11784" max="11784" width="5.42578125" style="8" bestFit="1" customWidth="1"/>
    <col min="11785" max="11786" width="6" style="8" bestFit="1" customWidth="1"/>
    <col min="11787" max="11787" width="6.140625" style="8" bestFit="1" customWidth="1"/>
    <col min="11788" max="11788" width="7.7109375" style="8" bestFit="1" customWidth="1"/>
    <col min="11789" max="11789" width="5.7109375" style="8" bestFit="1" customWidth="1"/>
    <col min="11790" max="11790" width="7" style="8" customWidth="1"/>
    <col min="11791" max="11791" width="7.28515625" style="8" customWidth="1"/>
    <col min="11792" max="12032" width="9.140625" style="8"/>
    <col min="12033" max="12033" width="21.5703125" style="8" customWidth="1"/>
    <col min="12034" max="12034" width="6.7109375" style="8" customWidth="1"/>
    <col min="12035" max="12035" width="9.140625" style="8" bestFit="1" customWidth="1"/>
    <col min="12036" max="12036" width="8.140625" style="8" bestFit="1" customWidth="1"/>
    <col min="12037" max="12039" width="6" style="8" bestFit="1" customWidth="1"/>
    <col min="12040" max="12040" width="5.42578125" style="8" bestFit="1" customWidth="1"/>
    <col min="12041" max="12042" width="6" style="8" bestFit="1" customWidth="1"/>
    <col min="12043" max="12043" width="6.140625" style="8" bestFit="1" customWidth="1"/>
    <col min="12044" max="12044" width="7.7109375" style="8" bestFit="1" customWidth="1"/>
    <col min="12045" max="12045" width="5.7109375" style="8" bestFit="1" customWidth="1"/>
    <col min="12046" max="12046" width="7" style="8" customWidth="1"/>
    <col min="12047" max="12047" width="7.28515625" style="8" customWidth="1"/>
    <col min="12048" max="12288" width="9.140625" style="8"/>
    <col min="12289" max="12289" width="21.5703125" style="8" customWidth="1"/>
    <col min="12290" max="12290" width="6.7109375" style="8" customWidth="1"/>
    <col min="12291" max="12291" width="9.140625" style="8" bestFit="1" customWidth="1"/>
    <col min="12292" max="12292" width="8.140625" style="8" bestFit="1" customWidth="1"/>
    <col min="12293" max="12295" width="6" style="8" bestFit="1" customWidth="1"/>
    <col min="12296" max="12296" width="5.42578125" style="8" bestFit="1" customWidth="1"/>
    <col min="12297" max="12298" width="6" style="8" bestFit="1" customWidth="1"/>
    <col min="12299" max="12299" width="6.140625" style="8" bestFit="1" customWidth="1"/>
    <col min="12300" max="12300" width="7.7109375" style="8" bestFit="1" customWidth="1"/>
    <col min="12301" max="12301" width="5.7109375" style="8" bestFit="1" customWidth="1"/>
    <col min="12302" max="12302" width="7" style="8" customWidth="1"/>
    <col min="12303" max="12303" width="7.28515625" style="8" customWidth="1"/>
    <col min="12304" max="12544" width="9.140625" style="8"/>
    <col min="12545" max="12545" width="21.5703125" style="8" customWidth="1"/>
    <col min="12546" max="12546" width="6.7109375" style="8" customWidth="1"/>
    <col min="12547" max="12547" width="9.140625" style="8" bestFit="1" customWidth="1"/>
    <col min="12548" max="12548" width="8.140625" style="8" bestFit="1" customWidth="1"/>
    <col min="12549" max="12551" width="6" style="8" bestFit="1" customWidth="1"/>
    <col min="12552" max="12552" width="5.42578125" style="8" bestFit="1" customWidth="1"/>
    <col min="12553" max="12554" width="6" style="8" bestFit="1" customWidth="1"/>
    <col min="12555" max="12555" width="6.140625" style="8" bestFit="1" customWidth="1"/>
    <col min="12556" max="12556" width="7.7109375" style="8" bestFit="1" customWidth="1"/>
    <col min="12557" max="12557" width="5.7109375" style="8" bestFit="1" customWidth="1"/>
    <col min="12558" max="12558" width="7" style="8" customWidth="1"/>
    <col min="12559" max="12559" width="7.28515625" style="8" customWidth="1"/>
    <col min="12560" max="12800" width="9.140625" style="8"/>
    <col min="12801" max="12801" width="21.5703125" style="8" customWidth="1"/>
    <col min="12802" max="12802" width="6.7109375" style="8" customWidth="1"/>
    <col min="12803" max="12803" width="9.140625" style="8" bestFit="1" customWidth="1"/>
    <col min="12804" max="12804" width="8.140625" style="8" bestFit="1" customWidth="1"/>
    <col min="12805" max="12807" width="6" style="8" bestFit="1" customWidth="1"/>
    <col min="12808" max="12808" width="5.42578125" style="8" bestFit="1" customWidth="1"/>
    <col min="12809" max="12810" width="6" style="8" bestFit="1" customWidth="1"/>
    <col min="12811" max="12811" width="6.140625" style="8" bestFit="1" customWidth="1"/>
    <col min="12812" max="12812" width="7.7109375" style="8" bestFit="1" customWidth="1"/>
    <col min="12813" max="12813" width="5.7109375" style="8" bestFit="1" customWidth="1"/>
    <col min="12814" max="12814" width="7" style="8" customWidth="1"/>
    <col min="12815" max="12815" width="7.28515625" style="8" customWidth="1"/>
    <col min="12816" max="13056" width="9.140625" style="8"/>
    <col min="13057" max="13057" width="21.5703125" style="8" customWidth="1"/>
    <col min="13058" max="13058" width="6.7109375" style="8" customWidth="1"/>
    <col min="13059" max="13059" width="9.140625" style="8" bestFit="1" customWidth="1"/>
    <col min="13060" max="13060" width="8.140625" style="8" bestFit="1" customWidth="1"/>
    <col min="13061" max="13063" width="6" style="8" bestFit="1" customWidth="1"/>
    <col min="13064" max="13064" width="5.42578125" style="8" bestFit="1" customWidth="1"/>
    <col min="13065" max="13066" width="6" style="8" bestFit="1" customWidth="1"/>
    <col min="13067" max="13067" width="6.140625" style="8" bestFit="1" customWidth="1"/>
    <col min="13068" max="13068" width="7.7109375" style="8" bestFit="1" customWidth="1"/>
    <col min="13069" max="13069" width="5.7109375" style="8" bestFit="1" customWidth="1"/>
    <col min="13070" max="13070" width="7" style="8" customWidth="1"/>
    <col min="13071" max="13071" width="7.28515625" style="8" customWidth="1"/>
    <col min="13072" max="13312" width="9.140625" style="8"/>
    <col min="13313" max="13313" width="21.5703125" style="8" customWidth="1"/>
    <col min="13314" max="13314" width="6.7109375" style="8" customWidth="1"/>
    <col min="13315" max="13315" width="9.140625" style="8" bestFit="1" customWidth="1"/>
    <col min="13316" max="13316" width="8.140625" style="8" bestFit="1" customWidth="1"/>
    <col min="13317" max="13319" width="6" style="8" bestFit="1" customWidth="1"/>
    <col min="13320" max="13320" width="5.42578125" style="8" bestFit="1" customWidth="1"/>
    <col min="13321" max="13322" width="6" style="8" bestFit="1" customWidth="1"/>
    <col min="13323" max="13323" width="6.140625" style="8" bestFit="1" customWidth="1"/>
    <col min="13324" max="13324" width="7.7109375" style="8" bestFit="1" customWidth="1"/>
    <col min="13325" max="13325" width="5.7109375" style="8" bestFit="1" customWidth="1"/>
    <col min="13326" max="13326" width="7" style="8" customWidth="1"/>
    <col min="13327" max="13327" width="7.28515625" style="8" customWidth="1"/>
    <col min="13328" max="13568" width="9.140625" style="8"/>
    <col min="13569" max="13569" width="21.5703125" style="8" customWidth="1"/>
    <col min="13570" max="13570" width="6.7109375" style="8" customWidth="1"/>
    <col min="13571" max="13571" width="9.140625" style="8" bestFit="1" customWidth="1"/>
    <col min="13572" max="13572" width="8.140625" style="8" bestFit="1" customWidth="1"/>
    <col min="13573" max="13575" width="6" style="8" bestFit="1" customWidth="1"/>
    <col min="13576" max="13576" width="5.42578125" style="8" bestFit="1" customWidth="1"/>
    <col min="13577" max="13578" width="6" style="8" bestFit="1" customWidth="1"/>
    <col min="13579" max="13579" width="6.140625" style="8" bestFit="1" customWidth="1"/>
    <col min="13580" max="13580" width="7.7109375" style="8" bestFit="1" customWidth="1"/>
    <col min="13581" max="13581" width="5.7109375" style="8" bestFit="1" customWidth="1"/>
    <col min="13582" max="13582" width="7" style="8" customWidth="1"/>
    <col min="13583" max="13583" width="7.28515625" style="8" customWidth="1"/>
    <col min="13584" max="13824" width="9.140625" style="8"/>
    <col min="13825" max="13825" width="21.5703125" style="8" customWidth="1"/>
    <col min="13826" max="13826" width="6.7109375" style="8" customWidth="1"/>
    <col min="13827" max="13827" width="9.140625" style="8" bestFit="1" customWidth="1"/>
    <col min="13828" max="13828" width="8.140625" style="8" bestFit="1" customWidth="1"/>
    <col min="13829" max="13831" width="6" style="8" bestFit="1" customWidth="1"/>
    <col min="13832" max="13832" width="5.42578125" style="8" bestFit="1" customWidth="1"/>
    <col min="13833" max="13834" width="6" style="8" bestFit="1" customWidth="1"/>
    <col min="13835" max="13835" width="6.140625" style="8" bestFit="1" customWidth="1"/>
    <col min="13836" max="13836" width="7.7109375" style="8" bestFit="1" customWidth="1"/>
    <col min="13837" max="13837" width="5.7109375" style="8" bestFit="1" customWidth="1"/>
    <col min="13838" max="13838" width="7" style="8" customWidth="1"/>
    <col min="13839" max="13839" width="7.28515625" style="8" customWidth="1"/>
    <col min="13840" max="14080" width="9.140625" style="8"/>
    <col min="14081" max="14081" width="21.5703125" style="8" customWidth="1"/>
    <col min="14082" max="14082" width="6.7109375" style="8" customWidth="1"/>
    <col min="14083" max="14083" width="9.140625" style="8" bestFit="1" customWidth="1"/>
    <col min="14084" max="14084" width="8.140625" style="8" bestFit="1" customWidth="1"/>
    <col min="14085" max="14087" width="6" style="8" bestFit="1" customWidth="1"/>
    <col min="14088" max="14088" width="5.42578125" style="8" bestFit="1" customWidth="1"/>
    <col min="14089" max="14090" width="6" style="8" bestFit="1" customWidth="1"/>
    <col min="14091" max="14091" width="6.140625" style="8" bestFit="1" customWidth="1"/>
    <col min="14092" max="14092" width="7.7109375" style="8" bestFit="1" customWidth="1"/>
    <col min="14093" max="14093" width="5.7109375" style="8" bestFit="1" customWidth="1"/>
    <col min="14094" max="14094" width="7" style="8" customWidth="1"/>
    <col min="14095" max="14095" width="7.28515625" style="8" customWidth="1"/>
    <col min="14096" max="14336" width="9.140625" style="8"/>
    <col min="14337" max="14337" width="21.5703125" style="8" customWidth="1"/>
    <col min="14338" max="14338" width="6.7109375" style="8" customWidth="1"/>
    <col min="14339" max="14339" width="9.140625" style="8" bestFit="1" customWidth="1"/>
    <col min="14340" max="14340" width="8.140625" style="8" bestFit="1" customWidth="1"/>
    <col min="14341" max="14343" width="6" style="8" bestFit="1" customWidth="1"/>
    <col min="14344" max="14344" width="5.42578125" style="8" bestFit="1" customWidth="1"/>
    <col min="14345" max="14346" width="6" style="8" bestFit="1" customWidth="1"/>
    <col min="14347" max="14347" width="6.140625" style="8" bestFit="1" customWidth="1"/>
    <col min="14348" max="14348" width="7.7109375" style="8" bestFit="1" customWidth="1"/>
    <col min="14349" max="14349" width="5.7109375" style="8" bestFit="1" customWidth="1"/>
    <col min="14350" max="14350" width="7" style="8" customWidth="1"/>
    <col min="14351" max="14351" width="7.28515625" style="8" customWidth="1"/>
    <col min="14352" max="14592" width="9.140625" style="8"/>
    <col min="14593" max="14593" width="21.5703125" style="8" customWidth="1"/>
    <col min="14594" max="14594" width="6.7109375" style="8" customWidth="1"/>
    <col min="14595" max="14595" width="9.140625" style="8" bestFit="1" customWidth="1"/>
    <col min="14596" max="14596" width="8.140625" style="8" bestFit="1" customWidth="1"/>
    <col min="14597" max="14599" width="6" style="8" bestFit="1" customWidth="1"/>
    <col min="14600" max="14600" width="5.42578125" style="8" bestFit="1" customWidth="1"/>
    <col min="14601" max="14602" width="6" style="8" bestFit="1" customWidth="1"/>
    <col min="14603" max="14603" width="6.140625" style="8" bestFit="1" customWidth="1"/>
    <col min="14604" max="14604" width="7.7109375" style="8" bestFit="1" customWidth="1"/>
    <col min="14605" max="14605" width="5.7109375" style="8" bestFit="1" customWidth="1"/>
    <col min="14606" max="14606" width="7" style="8" customWidth="1"/>
    <col min="14607" max="14607" width="7.28515625" style="8" customWidth="1"/>
    <col min="14608" max="14848" width="9.140625" style="8"/>
    <col min="14849" max="14849" width="21.5703125" style="8" customWidth="1"/>
    <col min="14850" max="14850" width="6.7109375" style="8" customWidth="1"/>
    <col min="14851" max="14851" width="9.140625" style="8" bestFit="1" customWidth="1"/>
    <col min="14852" max="14852" width="8.140625" style="8" bestFit="1" customWidth="1"/>
    <col min="14853" max="14855" width="6" style="8" bestFit="1" customWidth="1"/>
    <col min="14856" max="14856" width="5.42578125" style="8" bestFit="1" customWidth="1"/>
    <col min="14857" max="14858" width="6" style="8" bestFit="1" customWidth="1"/>
    <col min="14859" max="14859" width="6.140625" style="8" bestFit="1" customWidth="1"/>
    <col min="14860" max="14860" width="7.7109375" style="8" bestFit="1" customWidth="1"/>
    <col min="14861" max="14861" width="5.7109375" style="8" bestFit="1" customWidth="1"/>
    <col min="14862" max="14862" width="7" style="8" customWidth="1"/>
    <col min="14863" max="14863" width="7.28515625" style="8" customWidth="1"/>
    <col min="14864" max="15104" width="9.140625" style="8"/>
    <col min="15105" max="15105" width="21.5703125" style="8" customWidth="1"/>
    <col min="15106" max="15106" width="6.7109375" style="8" customWidth="1"/>
    <col min="15107" max="15107" width="9.140625" style="8" bestFit="1" customWidth="1"/>
    <col min="15108" max="15108" width="8.140625" style="8" bestFit="1" customWidth="1"/>
    <col min="15109" max="15111" width="6" style="8" bestFit="1" customWidth="1"/>
    <col min="15112" max="15112" width="5.42578125" style="8" bestFit="1" customWidth="1"/>
    <col min="15113" max="15114" width="6" style="8" bestFit="1" customWidth="1"/>
    <col min="15115" max="15115" width="6.140625" style="8" bestFit="1" customWidth="1"/>
    <col min="15116" max="15116" width="7.7109375" style="8" bestFit="1" customWidth="1"/>
    <col min="15117" max="15117" width="5.7109375" style="8" bestFit="1" customWidth="1"/>
    <col min="15118" max="15118" width="7" style="8" customWidth="1"/>
    <col min="15119" max="15119" width="7.28515625" style="8" customWidth="1"/>
    <col min="15120" max="15360" width="9.140625" style="8"/>
    <col min="15361" max="15361" width="21.5703125" style="8" customWidth="1"/>
    <col min="15362" max="15362" width="6.7109375" style="8" customWidth="1"/>
    <col min="15363" max="15363" width="9.140625" style="8" bestFit="1" customWidth="1"/>
    <col min="15364" max="15364" width="8.140625" style="8" bestFit="1" customWidth="1"/>
    <col min="15365" max="15367" width="6" style="8" bestFit="1" customWidth="1"/>
    <col min="15368" max="15368" width="5.42578125" style="8" bestFit="1" customWidth="1"/>
    <col min="15369" max="15370" width="6" style="8" bestFit="1" customWidth="1"/>
    <col min="15371" max="15371" width="6.140625" style="8" bestFit="1" customWidth="1"/>
    <col min="15372" max="15372" width="7.7109375" style="8" bestFit="1" customWidth="1"/>
    <col min="15373" max="15373" width="5.7109375" style="8" bestFit="1" customWidth="1"/>
    <col min="15374" max="15374" width="7" style="8" customWidth="1"/>
    <col min="15375" max="15375" width="7.28515625" style="8" customWidth="1"/>
    <col min="15376" max="15616" width="9.140625" style="8"/>
    <col min="15617" max="15617" width="21.5703125" style="8" customWidth="1"/>
    <col min="15618" max="15618" width="6.7109375" style="8" customWidth="1"/>
    <col min="15619" max="15619" width="9.140625" style="8" bestFit="1" customWidth="1"/>
    <col min="15620" max="15620" width="8.140625" style="8" bestFit="1" customWidth="1"/>
    <col min="15621" max="15623" width="6" style="8" bestFit="1" customWidth="1"/>
    <col min="15624" max="15624" width="5.42578125" style="8" bestFit="1" customWidth="1"/>
    <col min="15625" max="15626" width="6" style="8" bestFit="1" customWidth="1"/>
    <col min="15627" max="15627" width="6.140625" style="8" bestFit="1" customWidth="1"/>
    <col min="15628" max="15628" width="7.7109375" style="8" bestFit="1" customWidth="1"/>
    <col min="15629" max="15629" width="5.7109375" style="8" bestFit="1" customWidth="1"/>
    <col min="15630" max="15630" width="7" style="8" customWidth="1"/>
    <col min="15631" max="15631" width="7.28515625" style="8" customWidth="1"/>
    <col min="15632" max="15872" width="9.140625" style="8"/>
    <col min="15873" max="15873" width="21.5703125" style="8" customWidth="1"/>
    <col min="15874" max="15874" width="6.7109375" style="8" customWidth="1"/>
    <col min="15875" max="15875" width="9.140625" style="8" bestFit="1" customWidth="1"/>
    <col min="15876" max="15876" width="8.140625" style="8" bestFit="1" customWidth="1"/>
    <col min="15877" max="15879" width="6" style="8" bestFit="1" customWidth="1"/>
    <col min="15880" max="15880" width="5.42578125" style="8" bestFit="1" customWidth="1"/>
    <col min="15881" max="15882" width="6" style="8" bestFit="1" customWidth="1"/>
    <col min="15883" max="15883" width="6.140625" style="8" bestFit="1" customWidth="1"/>
    <col min="15884" max="15884" width="7.7109375" style="8" bestFit="1" customWidth="1"/>
    <col min="15885" max="15885" width="5.7109375" style="8" bestFit="1" customWidth="1"/>
    <col min="15886" max="15886" width="7" style="8" customWidth="1"/>
    <col min="15887" max="15887" width="7.28515625" style="8" customWidth="1"/>
    <col min="15888" max="16128" width="9.140625" style="8"/>
    <col min="16129" max="16129" width="21.5703125" style="8" customWidth="1"/>
    <col min="16130" max="16130" width="6.7109375" style="8" customWidth="1"/>
    <col min="16131" max="16131" width="9.140625" style="8" bestFit="1" customWidth="1"/>
    <col min="16132" max="16132" width="8.140625" style="8" bestFit="1" customWidth="1"/>
    <col min="16133" max="16135" width="6" style="8" bestFit="1" customWidth="1"/>
    <col min="16136" max="16136" width="5.42578125" style="8" bestFit="1" customWidth="1"/>
    <col min="16137" max="16138" width="6" style="8" bestFit="1" customWidth="1"/>
    <col min="16139" max="16139" width="6.140625" style="8" bestFit="1" customWidth="1"/>
    <col min="16140" max="16140" width="7.7109375" style="8" bestFit="1" customWidth="1"/>
    <col min="16141" max="16141" width="5.7109375" style="8" bestFit="1" customWidth="1"/>
    <col min="16142" max="16142" width="7" style="8" customWidth="1"/>
    <col min="16143" max="16143" width="7.28515625" style="8" customWidth="1"/>
    <col min="16144" max="16384" width="9.140625" style="8"/>
  </cols>
  <sheetData>
    <row r="1" spans="1:15" x14ac:dyDescent="0.2">
      <c r="A1" s="39" t="s">
        <v>62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5" ht="15" x14ac:dyDescent="0.25">
      <c r="A2" s="40" t="s">
        <v>75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1:15" ht="15" x14ac:dyDescent="0.25">
      <c r="A3" s="9"/>
      <c r="B3" s="9"/>
      <c r="C3" s="9"/>
      <c r="D3" s="28"/>
      <c r="E3" s="9"/>
      <c r="F3" s="9"/>
      <c r="G3" s="9"/>
      <c r="H3" s="9"/>
      <c r="I3" s="9"/>
      <c r="J3" s="9"/>
      <c r="K3" s="9"/>
      <c r="L3" s="9"/>
      <c r="M3" s="9"/>
    </row>
    <row r="4" spans="1:15" ht="15" x14ac:dyDescent="0.25">
      <c r="A4" s="10"/>
      <c r="B4" s="11"/>
      <c r="C4" s="27"/>
      <c r="D4" s="29"/>
      <c r="E4" s="10"/>
      <c r="F4" s="10"/>
      <c r="G4" s="10"/>
      <c r="H4" s="10"/>
      <c r="I4" s="10"/>
      <c r="J4" s="10"/>
      <c r="K4" s="10"/>
      <c r="L4" s="10"/>
      <c r="M4" s="12"/>
    </row>
    <row r="5" spans="1:15" x14ac:dyDescent="0.2">
      <c r="A5" s="41" t="s">
        <v>63</v>
      </c>
      <c r="B5" s="42" t="s">
        <v>64</v>
      </c>
      <c r="C5" s="43" t="s">
        <v>65</v>
      </c>
      <c r="D5" s="45" t="s">
        <v>66</v>
      </c>
      <c r="E5" s="47" t="s">
        <v>67</v>
      </c>
      <c r="F5" s="47"/>
      <c r="G5" s="47"/>
      <c r="H5" s="47"/>
      <c r="I5" s="13" t="s">
        <v>68</v>
      </c>
      <c r="J5" s="14"/>
      <c r="K5" s="14"/>
      <c r="L5" s="15"/>
      <c r="M5" s="16" t="s">
        <v>69</v>
      </c>
      <c r="N5" s="51" t="s">
        <v>70</v>
      </c>
      <c r="O5" s="52"/>
    </row>
    <row r="6" spans="1:15" x14ac:dyDescent="0.2">
      <c r="A6" s="41"/>
      <c r="B6" s="42"/>
      <c r="C6" s="44"/>
      <c r="D6" s="46"/>
      <c r="E6" s="17" t="s">
        <v>71</v>
      </c>
      <c r="F6" s="17" t="s">
        <v>72</v>
      </c>
      <c r="G6" s="17" t="s">
        <v>73</v>
      </c>
      <c r="H6" s="18" t="s">
        <v>74</v>
      </c>
      <c r="I6" s="17" t="s">
        <v>71</v>
      </c>
      <c r="J6" s="17" t="s">
        <v>72</v>
      </c>
      <c r="K6" s="17" t="s">
        <v>73</v>
      </c>
      <c r="L6" s="18" t="s">
        <v>74</v>
      </c>
      <c r="M6" s="19"/>
      <c r="N6" s="51"/>
      <c r="O6" s="53"/>
    </row>
    <row r="7" spans="1:15" x14ac:dyDescent="0.2">
      <c r="A7" s="6" t="s">
        <v>52</v>
      </c>
      <c r="B7" s="7" t="s">
        <v>5</v>
      </c>
      <c r="C7" s="5" t="s">
        <v>54</v>
      </c>
      <c r="D7" s="31">
        <v>92.65</v>
      </c>
      <c r="E7" s="34">
        <v>122</v>
      </c>
      <c r="F7" s="34">
        <v>123</v>
      </c>
      <c r="G7" s="34">
        <v>125</v>
      </c>
      <c r="H7" s="37" t="s">
        <v>80</v>
      </c>
      <c r="I7" s="36" t="s">
        <v>81</v>
      </c>
      <c r="J7" s="36" t="s">
        <v>81</v>
      </c>
      <c r="K7" s="36" t="s">
        <v>81</v>
      </c>
      <c r="L7" s="20"/>
      <c r="M7" s="22"/>
      <c r="N7" s="20" t="e">
        <f t="shared" ref="N7:N14" si="0">H7+L7</f>
        <v>#VALUE!</v>
      </c>
      <c r="O7" s="21" t="e">
        <f t="shared" ref="O7:O14" si="1">IF(N7=0,0,10^(0.794358141*LOG10(D7/174.393)^2)*N7)</f>
        <v>#VALUE!</v>
      </c>
    </row>
    <row r="8" spans="1:15" x14ac:dyDescent="0.2">
      <c r="A8" s="4" t="s">
        <v>19</v>
      </c>
      <c r="B8" s="2" t="s">
        <v>59</v>
      </c>
      <c r="C8" s="2" t="s">
        <v>18</v>
      </c>
      <c r="D8" s="30">
        <v>69</v>
      </c>
      <c r="E8" s="33">
        <v>85</v>
      </c>
      <c r="F8" s="33">
        <v>90</v>
      </c>
      <c r="G8" s="34">
        <v>93</v>
      </c>
      <c r="H8" s="20">
        <v>90</v>
      </c>
      <c r="I8" s="33">
        <v>110</v>
      </c>
      <c r="J8" s="33">
        <v>114</v>
      </c>
      <c r="K8" s="34">
        <v>119</v>
      </c>
      <c r="L8" s="20">
        <v>114</v>
      </c>
      <c r="M8" s="22"/>
      <c r="N8" s="20">
        <f t="shared" si="0"/>
        <v>204</v>
      </c>
      <c r="O8" s="21">
        <f t="shared" si="1"/>
        <v>274.43294891638891</v>
      </c>
    </row>
    <row r="9" spans="1:15" x14ac:dyDescent="0.2">
      <c r="A9" s="4" t="s">
        <v>79</v>
      </c>
      <c r="B9" s="2" t="s">
        <v>7</v>
      </c>
      <c r="C9" s="2" t="s">
        <v>18</v>
      </c>
      <c r="D9" s="30">
        <v>83.55</v>
      </c>
      <c r="E9" s="33">
        <v>75</v>
      </c>
      <c r="F9" s="34">
        <v>80</v>
      </c>
      <c r="G9" s="34">
        <v>80</v>
      </c>
      <c r="H9" s="20">
        <v>75</v>
      </c>
      <c r="I9" s="33">
        <v>100</v>
      </c>
      <c r="J9" s="33">
        <v>105</v>
      </c>
      <c r="K9" s="34">
        <v>108</v>
      </c>
      <c r="L9" s="20">
        <v>105</v>
      </c>
      <c r="M9" s="22"/>
      <c r="N9" s="20">
        <f t="shared" si="0"/>
        <v>180</v>
      </c>
      <c r="O9" s="21">
        <f t="shared" si="1"/>
        <v>216.97151061535183</v>
      </c>
    </row>
    <row r="10" spans="1:15" x14ac:dyDescent="0.2">
      <c r="A10" s="4" t="s">
        <v>17</v>
      </c>
      <c r="B10" s="2" t="s">
        <v>40</v>
      </c>
      <c r="C10" s="2" t="s">
        <v>18</v>
      </c>
      <c r="D10" s="30">
        <v>54.85</v>
      </c>
      <c r="E10" s="33">
        <v>53</v>
      </c>
      <c r="F10" s="33">
        <v>56</v>
      </c>
      <c r="G10" s="34">
        <v>58</v>
      </c>
      <c r="H10" s="20">
        <v>56</v>
      </c>
      <c r="I10" s="33">
        <v>67</v>
      </c>
      <c r="J10" s="33">
        <v>70</v>
      </c>
      <c r="K10" s="34">
        <v>72</v>
      </c>
      <c r="L10" s="20">
        <v>70</v>
      </c>
      <c r="M10" s="22"/>
      <c r="N10" s="20">
        <f t="shared" si="0"/>
        <v>126</v>
      </c>
      <c r="O10" s="21">
        <f t="shared" si="1"/>
        <v>199.90936408569058</v>
      </c>
    </row>
    <row r="11" spans="1:15" x14ac:dyDescent="0.2">
      <c r="A11" s="4" t="s">
        <v>20</v>
      </c>
      <c r="B11" s="2" t="s">
        <v>60</v>
      </c>
      <c r="C11" s="2" t="s">
        <v>18</v>
      </c>
      <c r="D11" s="30">
        <v>39.75</v>
      </c>
      <c r="E11" s="33">
        <v>35</v>
      </c>
      <c r="F11" s="34">
        <v>38</v>
      </c>
      <c r="G11" s="34">
        <v>38</v>
      </c>
      <c r="H11" s="20">
        <v>35</v>
      </c>
      <c r="I11" s="33">
        <v>45</v>
      </c>
      <c r="J11" s="33">
        <v>48</v>
      </c>
      <c r="K11" s="34">
        <v>50</v>
      </c>
      <c r="L11" s="20">
        <v>48</v>
      </c>
      <c r="M11" s="23"/>
      <c r="N11" s="20">
        <f t="shared" si="0"/>
        <v>83</v>
      </c>
      <c r="O11" s="21">
        <f t="shared" si="1"/>
        <v>176.47357999754684</v>
      </c>
    </row>
    <row r="12" spans="1:15" x14ac:dyDescent="0.2">
      <c r="A12" s="4" t="s">
        <v>22</v>
      </c>
      <c r="B12" s="2" t="s">
        <v>40</v>
      </c>
      <c r="C12" s="2" t="s">
        <v>18</v>
      </c>
      <c r="D12" s="30">
        <v>51.3</v>
      </c>
      <c r="E12" s="33">
        <v>40</v>
      </c>
      <c r="F12" s="34">
        <v>43</v>
      </c>
      <c r="G12" s="33">
        <v>43</v>
      </c>
      <c r="H12" s="20">
        <v>43</v>
      </c>
      <c r="I12" s="33">
        <v>50</v>
      </c>
      <c r="J12" s="34">
        <v>53</v>
      </c>
      <c r="K12" s="33">
        <v>53</v>
      </c>
      <c r="L12" s="20">
        <v>53</v>
      </c>
      <c r="M12" s="22"/>
      <c r="N12" s="20">
        <f t="shared" si="0"/>
        <v>96</v>
      </c>
      <c r="O12" s="21">
        <f t="shared" si="1"/>
        <v>160.91505691158903</v>
      </c>
    </row>
    <row r="13" spans="1:15" x14ac:dyDescent="0.2">
      <c r="A13" s="4" t="s">
        <v>21</v>
      </c>
      <c r="B13" s="2" t="s">
        <v>40</v>
      </c>
      <c r="C13" s="2" t="s">
        <v>18</v>
      </c>
      <c r="D13" s="30">
        <v>42.35</v>
      </c>
      <c r="E13" s="34">
        <v>32</v>
      </c>
      <c r="F13" s="33">
        <v>32</v>
      </c>
      <c r="G13" s="33">
        <v>35</v>
      </c>
      <c r="H13" s="20">
        <v>35</v>
      </c>
      <c r="I13" s="33">
        <v>40</v>
      </c>
      <c r="J13" s="33">
        <v>43</v>
      </c>
      <c r="K13" s="33">
        <v>45</v>
      </c>
      <c r="L13" s="20">
        <v>45</v>
      </c>
      <c r="M13" s="23"/>
      <c r="N13" s="20">
        <f t="shared" si="0"/>
        <v>80</v>
      </c>
      <c r="O13" s="21">
        <f t="shared" si="1"/>
        <v>159.66850291424134</v>
      </c>
    </row>
    <row r="14" spans="1:15" x14ac:dyDescent="0.2">
      <c r="A14" s="4" t="s">
        <v>23</v>
      </c>
      <c r="B14" s="2" t="s">
        <v>40</v>
      </c>
      <c r="C14" s="2" t="s">
        <v>18</v>
      </c>
      <c r="D14" s="30">
        <v>53.6</v>
      </c>
      <c r="E14" s="33">
        <v>35</v>
      </c>
      <c r="F14" s="33">
        <v>40</v>
      </c>
      <c r="G14" s="33">
        <v>43</v>
      </c>
      <c r="H14" s="20">
        <v>43</v>
      </c>
      <c r="I14" s="34">
        <v>50</v>
      </c>
      <c r="J14" s="33">
        <v>50</v>
      </c>
      <c r="K14" s="33">
        <v>53</v>
      </c>
      <c r="L14" s="20">
        <v>53</v>
      </c>
      <c r="M14" s="22"/>
      <c r="N14" s="20">
        <f t="shared" si="0"/>
        <v>96</v>
      </c>
      <c r="O14" s="21">
        <f t="shared" si="1"/>
        <v>155.16860491672034</v>
      </c>
    </row>
    <row r="15" spans="1:15" x14ac:dyDescent="0.2">
      <c r="A15" s="4"/>
      <c r="B15" s="2"/>
      <c r="C15" s="2"/>
      <c r="D15" s="30"/>
      <c r="E15" s="33"/>
      <c r="F15" s="33"/>
      <c r="G15" s="33"/>
      <c r="H15" s="20"/>
      <c r="I15" s="34"/>
      <c r="J15" s="33"/>
      <c r="K15" s="33"/>
      <c r="L15" s="20"/>
      <c r="M15" s="22"/>
      <c r="N15" s="20"/>
      <c r="O15" s="35">
        <f>SUM(O8:O14)</f>
        <v>1343.5395683575289</v>
      </c>
    </row>
    <row r="16" spans="1:15" x14ac:dyDescent="0.2">
      <c r="A16" s="4" t="s">
        <v>25</v>
      </c>
      <c r="B16" s="2" t="s">
        <v>61</v>
      </c>
      <c r="C16" s="2" t="s">
        <v>18</v>
      </c>
      <c r="D16" s="30">
        <v>80.2</v>
      </c>
      <c r="E16" s="33">
        <v>50</v>
      </c>
      <c r="F16" s="34">
        <v>53</v>
      </c>
      <c r="G16" s="33">
        <v>54</v>
      </c>
      <c r="H16" s="20">
        <v>54</v>
      </c>
      <c r="I16" s="34">
        <v>65</v>
      </c>
      <c r="J16" s="34">
        <v>65</v>
      </c>
      <c r="K16" s="33">
        <v>65</v>
      </c>
      <c r="L16" s="20">
        <v>65</v>
      </c>
      <c r="M16" s="22"/>
      <c r="N16" s="20">
        <f>H16+L16</f>
        <v>119</v>
      </c>
      <c r="O16" s="21">
        <f>IF(N16=0,0,10^(0.794358141*LOG10(D16/174.393)^2)*N16)</f>
        <v>146.53839010751028</v>
      </c>
    </row>
    <row r="17" spans="1:15" x14ac:dyDescent="0.2">
      <c r="A17" s="4" t="s">
        <v>24</v>
      </c>
      <c r="B17" s="2" t="s">
        <v>40</v>
      </c>
      <c r="C17" s="2" t="s">
        <v>18</v>
      </c>
      <c r="D17" s="30">
        <v>46.5</v>
      </c>
      <c r="E17" s="34">
        <v>25</v>
      </c>
      <c r="F17" s="33">
        <v>25</v>
      </c>
      <c r="G17" s="34">
        <v>30</v>
      </c>
      <c r="H17" s="20">
        <v>25</v>
      </c>
      <c r="I17" s="33">
        <v>35</v>
      </c>
      <c r="J17" s="33">
        <v>37</v>
      </c>
      <c r="K17" s="34">
        <v>40</v>
      </c>
      <c r="L17" s="20">
        <v>37</v>
      </c>
      <c r="M17" s="23"/>
      <c r="N17" s="20">
        <f>H17+L17</f>
        <v>62</v>
      </c>
      <c r="O17" s="21">
        <f>IF(N17=0,0,10^(0.794358141*LOG10(D17/174.393)^2)*N17)</f>
        <v>113.28777063478961</v>
      </c>
    </row>
    <row r="18" spans="1:15" x14ac:dyDescent="0.2">
      <c r="A18" s="4"/>
      <c r="B18" s="2"/>
      <c r="C18" s="2"/>
      <c r="D18" s="30"/>
      <c r="E18" s="34"/>
      <c r="F18" s="33"/>
      <c r="G18" s="34"/>
      <c r="H18" s="20"/>
      <c r="I18" s="33"/>
      <c r="J18" s="33"/>
      <c r="K18" s="34"/>
      <c r="L18" s="20"/>
      <c r="M18" s="23"/>
      <c r="N18" s="20"/>
      <c r="O18" s="21"/>
    </row>
    <row r="19" spans="1:15" x14ac:dyDescent="0.2">
      <c r="A19" s="1" t="s">
        <v>43</v>
      </c>
      <c r="B19" s="2" t="s">
        <v>44</v>
      </c>
      <c r="C19" s="5" t="s">
        <v>45</v>
      </c>
      <c r="D19" s="30">
        <v>92.7</v>
      </c>
      <c r="E19" s="33">
        <v>139</v>
      </c>
      <c r="F19" s="34">
        <v>145</v>
      </c>
      <c r="G19" s="33">
        <v>145</v>
      </c>
      <c r="H19" s="20">
        <v>145</v>
      </c>
      <c r="I19" s="33">
        <v>170</v>
      </c>
      <c r="J19" s="33">
        <v>180</v>
      </c>
      <c r="K19" s="34">
        <v>190</v>
      </c>
      <c r="L19" s="20">
        <v>180</v>
      </c>
      <c r="M19" s="22"/>
      <c r="N19" s="20">
        <f t="shared" ref="N19:N25" si="2">H19+L19</f>
        <v>325</v>
      </c>
      <c r="O19" s="21">
        <f t="shared" ref="O19:O25" si="3">IF(N19=0,0,10^(0.794358141*LOG10(D19/174.393)^2)*N19)</f>
        <v>373.00645156106111</v>
      </c>
    </row>
    <row r="20" spans="1:15" x14ac:dyDescent="0.2">
      <c r="A20" s="1" t="s">
        <v>37</v>
      </c>
      <c r="B20" s="2" t="s">
        <v>5</v>
      </c>
      <c r="C20" s="5" t="s">
        <v>45</v>
      </c>
      <c r="D20" s="30">
        <v>56</v>
      </c>
      <c r="E20" s="34">
        <v>78</v>
      </c>
      <c r="F20" s="34">
        <v>80</v>
      </c>
      <c r="G20" s="33">
        <v>84</v>
      </c>
      <c r="H20" s="20">
        <v>84</v>
      </c>
      <c r="I20" s="34">
        <v>97</v>
      </c>
      <c r="J20" s="34">
        <v>101</v>
      </c>
      <c r="K20" s="33">
        <v>101</v>
      </c>
      <c r="L20" s="20">
        <v>101</v>
      </c>
      <c r="M20" s="22"/>
      <c r="N20" s="20">
        <f t="shared" si="2"/>
        <v>185</v>
      </c>
      <c r="O20" s="21">
        <f t="shared" si="3"/>
        <v>288.7399476834812</v>
      </c>
    </row>
    <row r="21" spans="1:15" x14ac:dyDescent="0.2">
      <c r="A21" s="1" t="s">
        <v>41</v>
      </c>
      <c r="B21" s="2" t="s">
        <v>35</v>
      </c>
      <c r="C21" s="5" t="s">
        <v>45</v>
      </c>
      <c r="D21" s="30">
        <v>69</v>
      </c>
      <c r="E21" s="33">
        <v>85</v>
      </c>
      <c r="F21" s="34">
        <v>93</v>
      </c>
      <c r="G21" s="33">
        <v>93</v>
      </c>
      <c r="H21" s="20">
        <v>93</v>
      </c>
      <c r="I21" s="34">
        <v>107</v>
      </c>
      <c r="J21" s="33">
        <v>110</v>
      </c>
      <c r="K21" s="33">
        <v>115</v>
      </c>
      <c r="L21" s="20">
        <v>115</v>
      </c>
      <c r="M21" s="22"/>
      <c r="N21" s="20">
        <f t="shared" si="2"/>
        <v>208</v>
      </c>
      <c r="O21" s="21">
        <f t="shared" si="3"/>
        <v>279.81398713043575</v>
      </c>
    </row>
    <row r="22" spans="1:15" x14ac:dyDescent="0.2">
      <c r="A22" s="1" t="s">
        <v>36</v>
      </c>
      <c r="B22" s="2" t="s">
        <v>35</v>
      </c>
      <c r="C22" s="5" t="s">
        <v>45</v>
      </c>
      <c r="D22" s="30">
        <v>82.55</v>
      </c>
      <c r="E22" s="33">
        <v>90</v>
      </c>
      <c r="F22" s="34">
        <v>95</v>
      </c>
      <c r="G22" s="34">
        <v>95</v>
      </c>
      <c r="H22" s="20">
        <v>90</v>
      </c>
      <c r="I22" s="33">
        <v>100</v>
      </c>
      <c r="J22" s="33">
        <v>105</v>
      </c>
      <c r="K22" s="33">
        <v>108</v>
      </c>
      <c r="L22" s="20">
        <v>108</v>
      </c>
      <c r="M22" s="22"/>
      <c r="N22" s="20">
        <f t="shared" si="2"/>
        <v>198</v>
      </c>
      <c r="O22" s="21">
        <f t="shared" si="3"/>
        <v>240.14426057597862</v>
      </c>
    </row>
    <row r="23" spans="1:15" x14ac:dyDescent="0.2">
      <c r="A23" s="1" t="s">
        <v>29</v>
      </c>
      <c r="B23" s="2" t="s">
        <v>30</v>
      </c>
      <c r="C23" s="5" t="s">
        <v>45</v>
      </c>
      <c r="D23" s="30">
        <v>45.4</v>
      </c>
      <c r="E23" s="33">
        <v>50</v>
      </c>
      <c r="F23" s="33">
        <v>52</v>
      </c>
      <c r="G23" s="33">
        <v>54</v>
      </c>
      <c r="H23" s="20">
        <v>54</v>
      </c>
      <c r="I23" s="33">
        <v>65</v>
      </c>
      <c r="J23" s="33">
        <v>68</v>
      </c>
      <c r="K23" s="33">
        <v>70</v>
      </c>
      <c r="L23" s="20">
        <v>70</v>
      </c>
      <c r="M23" s="22"/>
      <c r="N23" s="20">
        <f t="shared" si="2"/>
        <v>124</v>
      </c>
      <c r="O23" s="21">
        <f t="shared" si="3"/>
        <v>231.62290763705732</v>
      </c>
    </row>
    <row r="24" spans="1:15" x14ac:dyDescent="0.2">
      <c r="A24" s="1" t="s">
        <v>34</v>
      </c>
      <c r="B24" s="2" t="s">
        <v>30</v>
      </c>
      <c r="C24" s="5" t="s">
        <v>45</v>
      </c>
      <c r="D24" s="30">
        <v>94</v>
      </c>
      <c r="E24" s="33">
        <v>85</v>
      </c>
      <c r="F24" s="34">
        <v>90</v>
      </c>
      <c r="G24" s="33">
        <v>90</v>
      </c>
      <c r="H24" s="20">
        <v>90</v>
      </c>
      <c r="I24" s="33">
        <v>105</v>
      </c>
      <c r="J24" s="33">
        <v>110</v>
      </c>
      <c r="K24" s="34">
        <v>115</v>
      </c>
      <c r="L24" s="20">
        <v>110</v>
      </c>
      <c r="M24" s="22"/>
      <c r="N24" s="20">
        <f t="shared" si="2"/>
        <v>200</v>
      </c>
      <c r="O24" s="21">
        <f t="shared" si="3"/>
        <v>228.16809785177958</v>
      </c>
    </row>
    <row r="25" spans="1:15" x14ac:dyDescent="0.2">
      <c r="A25" s="1" t="s">
        <v>42</v>
      </c>
      <c r="B25" s="2" t="s">
        <v>5</v>
      </c>
      <c r="C25" s="5" t="s">
        <v>45</v>
      </c>
      <c r="D25" s="30">
        <v>86</v>
      </c>
      <c r="E25" s="33">
        <v>80</v>
      </c>
      <c r="F25" s="33">
        <v>85</v>
      </c>
      <c r="G25" s="34">
        <v>90</v>
      </c>
      <c r="H25" s="20">
        <v>85</v>
      </c>
      <c r="I25" s="33">
        <v>95</v>
      </c>
      <c r="J25" s="33">
        <v>100</v>
      </c>
      <c r="K25" s="34">
        <v>105</v>
      </c>
      <c r="L25" s="20">
        <v>100</v>
      </c>
      <c r="M25" s="22"/>
      <c r="N25" s="20">
        <f t="shared" si="2"/>
        <v>185</v>
      </c>
      <c r="O25" s="21">
        <f t="shared" si="3"/>
        <v>219.81337430060975</v>
      </c>
    </row>
    <row r="26" spans="1:15" x14ac:dyDescent="0.2">
      <c r="A26" s="1"/>
      <c r="B26" s="2"/>
      <c r="C26" s="5"/>
      <c r="D26" s="30"/>
      <c r="E26" s="33"/>
      <c r="F26" s="33"/>
      <c r="G26" s="34"/>
      <c r="H26" s="20"/>
      <c r="I26" s="33"/>
      <c r="J26" s="33"/>
      <c r="K26" s="34"/>
      <c r="L26" s="20"/>
      <c r="M26" s="22"/>
      <c r="N26" s="20"/>
      <c r="O26" s="35">
        <f>SUM(O19:O25)</f>
        <v>1861.3090267404032</v>
      </c>
    </row>
    <row r="27" spans="1:15" x14ac:dyDescent="0.2">
      <c r="A27" s="1" t="s">
        <v>32</v>
      </c>
      <c r="B27" s="2" t="s">
        <v>33</v>
      </c>
      <c r="C27" s="5" t="s">
        <v>45</v>
      </c>
      <c r="D27" s="30">
        <v>90.55</v>
      </c>
      <c r="E27" s="34">
        <v>70</v>
      </c>
      <c r="F27" s="33">
        <v>75</v>
      </c>
      <c r="G27" s="34">
        <v>80</v>
      </c>
      <c r="H27" s="20">
        <v>75</v>
      </c>
      <c r="I27" s="33">
        <v>100</v>
      </c>
      <c r="J27" s="34">
        <v>105</v>
      </c>
      <c r="K27" s="34">
        <v>105</v>
      </c>
      <c r="L27" s="20">
        <v>100</v>
      </c>
      <c r="M27" s="22"/>
      <c r="N27" s="20">
        <f t="shared" ref="N27:N32" si="4">H27+L27</f>
        <v>175</v>
      </c>
      <c r="O27" s="21">
        <f t="shared" ref="O27:O32" si="5">IF(N27=0,0,10^(0.794358141*LOG10(D27/174.393)^2)*N27)</f>
        <v>202.95378633314513</v>
      </c>
    </row>
    <row r="28" spans="1:15" x14ac:dyDescent="0.2">
      <c r="A28" s="1" t="s">
        <v>28</v>
      </c>
      <c r="B28" s="2" t="s">
        <v>27</v>
      </c>
      <c r="C28" s="5" t="s">
        <v>45</v>
      </c>
      <c r="D28" s="30">
        <v>42.2</v>
      </c>
      <c r="E28" s="33">
        <v>44</v>
      </c>
      <c r="F28" s="33">
        <v>46</v>
      </c>
      <c r="G28" s="34">
        <v>48</v>
      </c>
      <c r="H28" s="20">
        <v>46</v>
      </c>
      <c r="I28" s="33">
        <v>52</v>
      </c>
      <c r="J28" s="33">
        <v>55</v>
      </c>
      <c r="K28" s="34">
        <v>57</v>
      </c>
      <c r="L28" s="20">
        <v>55</v>
      </c>
      <c r="M28" s="22"/>
      <c r="N28" s="20">
        <f t="shared" si="4"/>
        <v>101</v>
      </c>
      <c r="O28" s="21">
        <f t="shared" si="5"/>
        <v>202.28205034068748</v>
      </c>
    </row>
    <row r="29" spans="1:15" x14ac:dyDescent="0.2">
      <c r="A29" s="1" t="s">
        <v>31</v>
      </c>
      <c r="B29" s="2" t="s">
        <v>30</v>
      </c>
      <c r="C29" s="5" t="s">
        <v>45</v>
      </c>
      <c r="D29" s="30">
        <v>55.6</v>
      </c>
      <c r="E29" s="33">
        <v>50</v>
      </c>
      <c r="F29" s="34">
        <v>55</v>
      </c>
      <c r="G29" s="34">
        <v>55</v>
      </c>
      <c r="H29" s="20">
        <v>50</v>
      </c>
      <c r="I29" s="33">
        <v>60</v>
      </c>
      <c r="J29" s="33">
        <v>65</v>
      </c>
      <c r="K29" s="33">
        <v>70</v>
      </c>
      <c r="L29" s="20">
        <v>70</v>
      </c>
      <c r="M29" s="22"/>
      <c r="N29" s="20">
        <f t="shared" si="4"/>
        <v>120</v>
      </c>
      <c r="O29" s="21">
        <f t="shared" si="5"/>
        <v>188.34937285598335</v>
      </c>
    </row>
    <row r="30" spans="1:15" x14ac:dyDescent="0.2">
      <c r="A30" s="1" t="s">
        <v>26</v>
      </c>
      <c r="B30" s="2" t="s">
        <v>27</v>
      </c>
      <c r="C30" s="5" t="s">
        <v>45</v>
      </c>
      <c r="D30" s="30">
        <v>44.8</v>
      </c>
      <c r="E30" s="33">
        <v>42</v>
      </c>
      <c r="F30" s="34">
        <v>45</v>
      </c>
      <c r="G30" s="34">
        <v>45</v>
      </c>
      <c r="H30" s="20">
        <v>42</v>
      </c>
      <c r="I30" s="33">
        <v>52</v>
      </c>
      <c r="J30" s="33">
        <v>55</v>
      </c>
      <c r="K30" s="33">
        <v>57</v>
      </c>
      <c r="L30" s="20">
        <v>57</v>
      </c>
      <c r="M30" s="22"/>
      <c r="N30" s="20">
        <f t="shared" si="4"/>
        <v>99</v>
      </c>
      <c r="O30" s="21">
        <f t="shared" si="5"/>
        <v>187.23482066511221</v>
      </c>
    </row>
    <row r="31" spans="1:15" x14ac:dyDescent="0.2">
      <c r="A31" s="1" t="s">
        <v>39</v>
      </c>
      <c r="B31" s="2" t="s">
        <v>40</v>
      </c>
      <c r="C31" s="5" t="s">
        <v>45</v>
      </c>
      <c r="D31" s="30">
        <v>78.2</v>
      </c>
      <c r="E31" s="33">
        <v>53</v>
      </c>
      <c r="F31" s="33">
        <v>57</v>
      </c>
      <c r="G31" s="33">
        <v>60</v>
      </c>
      <c r="H31" s="20">
        <v>60</v>
      </c>
      <c r="I31" s="33">
        <v>74</v>
      </c>
      <c r="J31" s="33">
        <v>78</v>
      </c>
      <c r="K31" s="33">
        <v>80</v>
      </c>
      <c r="L31" s="20">
        <v>80</v>
      </c>
      <c r="M31" s="22"/>
      <c r="N31" s="20">
        <f t="shared" si="4"/>
        <v>140</v>
      </c>
      <c r="O31" s="21">
        <f t="shared" si="5"/>
        <v>174.78584366437295</v>
      </c>
    </row>
    <row r="32" spans="1:15" x14ac:dyDescent="0.2">
      <c r="A32" s="1" t="s">
        <v>77</v>
      </c>
      <c r="B32" s="2" t="s">
        <v>30</v>
      </c>
      <c r="C32" s="5" t="s">
        <v>45</v>
      </c>
      <c r="D32" s="30">
        <v>57.25</v>
      </c>
      <c r="E32" s="33">
        <v>45</v>
      </c>
      <c r="F32" s="33">
        <v>47</v>
      </c>
      <c r="G32" s="34">
        <v>49</v>
      </c>
      <c r="H32" s="20">
        <v>47</v>
      </c>
      <c r="I32" s="33">
        <v>55</v>
      </c>
      <c r="J32" s="33">
        <v>58</v>
      </c>
      <c r="K32" s="34">
        <v>60</v>
      </c>
      <c r="L32" s="20">
        <v>58</v>
      </c>
      <c r="M32" s="22"/>
      <c r="N32" s="20">
        <f t="shared" si="4"/>
        <v>105</v>
      </c>
      <c r="O32" s="21">
        <f t="shared" si="5"/>
        <v>161.09535156958881</v>
      </c>
    </row>
    <row r="33" spans="1:15" x14ac:dyDescent="0.2">
      <c r="A33" s="1"/>
      <c r="B33" s="2"/>
      <c r="C33" s="5"/>
      <c r="D33" s="30"/>
      <c r="E33" s="33"/>
      <c r="F33" s="33"/>
      <c r="G33" s="34"/>
      <c r="H33" s="20"/>
      <c r="I33" s="33"/>
      <c r="J33" s="33"/>
      <c r="K33" s="34"/>
      <c r="L33" s="20"/>
      <c r="M33" s="22"/>
      <c r="N33" s="20"/>
      <c r="O33" s="21"/>
    </row>
    <row r="34" spans="1:15" x14ac:dyDescent="0.2">
      <c r="A34" s="1" t="s">
        <v>0</v>
      </c>
      <c r="B34" s="2" t="s">
        <v>1</v>
      </c>
      <c r="C34" s="7" t="s">
        <v>16</v>
      </c>
      <c r="D34" s="30">
        <v>85</v>
      </c>
      <c r="E34" s="33">
        <v>135</v>
      </c>
      <c r="F34" s="34">
        <v>140</v>
      </c>
      <c r="G34" s="34">
        <v>143</v>
      </c>
      <c r="H34" s="20">
        <v>135</v>
      </c>
      <c r="I34" s="33">
        <v>160</v>
      </c>
      <c r="J34" s="33">
        <v>170</v>
      </c>
      <c r="K34" s="34">
        <v>176</v>
      </c>
      <c r="L34" s="20">
        <v>170</v>
      </c>
      <c r="M34" s="22"/>
      <c r="N34" s="20">
        <f t="shared" ref="N34:N40" si="6">H34+L34</f>
        <v>305</v>
      </c>
      <c r="O34" s="21">
        <f t="shared" ref="O34:O40" si="7">IF(N34=0,0,10^(0.794358141*LOG10(D34/174.393)^2)*N34)</f>
        <v>364.48564914757753</v>
      </c>
    </row>
    <row r="35" spans="1:15" x14ac:dyDescent="0.2">
      <c r="A35" s="1" t="s">
        <v>11</v>
      </c>
      <c r="B35" s="2" t="s">
        <v>56</v>
      </c>
      <c r="C35" s="7" t="s">
        <v>16</v>
      </c>
      <c r="D35" s="30">
        <v>106.8</v>
      </c>
      <c r="E35" s="33">
        <v>139</v>
      </c>
      <c r="F35" s="33">
        <v>145</v>
      </c>
      <c r="G35" s="34">
        <v>148</v>
      </c>
      <c r="H35" s="26">
        <v>145</v>
      </c>
      <c r="I35" s="33">
        <v>170</v>
      </c>
      <c r="J35" s="33">
        <v>185</v>
      </c>
      <c r="K35" s="34">
        <v>190</v>
      </c>
      <c r="L35" s="20">
        <v>185</v>
      </c>
      <c r="M35" s="22"/>
      <c r="N35" s="20">
        <f t="shared" si="6"/>
        <v>330</v>
      </c>
      <c r="O35" s="21">
        <f t="shared" si="7"/>
        <v>358.54105669636942</v>
      </c>
    </row>
    <row r="36" spans="1:15" x14ac:dyDescent="0.2">
      <c r="A36" s="1" t="s">
        <v>2</v>
      </c>
      <c r="B36" s="2" t="s">
        <v>3</v>
      </c>
      <c r="C36" s="7" t="s">
        <v>16</v>
      </c>
      <c r="D36" s="30">
        <v>100.95</v>
      </c>
      <c r="E36" s="33">
        <v>115</v>
      </c>
      <c r="F36" s="34">
        <v>120</v>
      </c>
      <c r="G36" s="34">
        <v>125</v>
      </c>
      <c r="H36" s="26">
        <v>115</v>
      </c>
      <c r="I36" s="33">
        <v>140</v>
      </c>
      <c r="J36" s="33">
        <v>150</v>
      </c>
      <c r="K36" s="33">
        <v>160</v>
      </c>
      <c r="L36" s="20">
        <v>160</v>
      </c>
      <c r="M36" s="22"/>
      <c r="N36" s="20">
        <f t="shared" si="6"/>
        <v>275</v>
      </c>
      <c r="O36" s="21">
        <f t="shared" si="7"/>
        <v>304.86692140658096</v>
      </c>
    </row>
    <row r="37" spans="1:15" x14ac:dyDescent="0.2">
      <c r="A37" s="3" t="s">
        <v>4</v>
      </c>
      <c r="B37" s="2" t="s">
        <v>5</v>
      </c>
      <c r="C37" s="7" t="s">
        <v>16</v>
      </c>
      <c r="D37" s="30">
        <v>83.2</v>
      </c>
      <c r="E37" s="33">
        <v>105</v>
      </c>
      <c r="F37" s="33">
        <v>110</v>
      </c>
      <c r="G37" s="34">
        <v>115</v>
      </c>
      <c r="H37" s="20">
        <v>110</v>
      </c>
      <c r="I37" s="33">
        <v>135</v>
      </c>
      <c r="J37" s="34">
        <v>140</v>
      </c>
      <c r="K37" s="34">
        <v>143</v>
      </c>
      <c r="L37" s="20">
        <v>135</v>
      </c>
      <c r="M37" s="22"/>
      <c r="N37" s="20">
        <f t="shared" si="6"/>
        <v>245</v>
      </c>
      <c r="O37" s="21">
        <f t="shared" si="7"/>
        <v>295.95425057348177</v>
      </c>
    </row>
    <row r="38" spans="1:15" x14ac:dyDescent="0.2">
      <c r="A38" s="1" t="s">
        <v>12</v>
      </c>
      <c r="B38" s="2" t="s">
        <v>57</v>
      </c>
      <c r="C38" s="7" t="s">
        <v>16</v>
      </c>
      <c r="D38" s="30">
        <v>89.6</v>
      </c>
      <c r="E38" s="33">
        <v>105</v>
      </c>
      <c r="F38" s="33">
        <v>110</v>
      </c>
      <c r="G38" s="34">
        <v>112</v>
      </c>
      <c r="H38" s="20">
        <v>110</v>
      </c>
      <c r="I38" s="33">
        <v>120</v>
      </c>
      <c r="J38" s="33">
        <v>125</v>
      </c>
      <c r="K38" s="34">
        <v>130</v>
      </c>
      <c r="L38" s="20">
        <v>125</v>
      </c>
      <c r="M38" s="22"/>
      <c r="N38" s="20">
        <f t="shared" si="6"/>
        <v>235</v>
      </c>
      <c r="O38" s="21">
        <f t="shared" si="7"/>
        <v>273.85140600593519</v>
      </c>
    </row>
    <row r="39" spans="1:15" x14ac:dyDescent="0.2">
      <c r="A39" s="1" t="s">
        <v>10</v>
      </c>
      <c r="B39" s="2" t="s">
        <v>7</v>
      </c>
      <c r="C39" s="7" t="s">
        <v>16</v>
      </c>
      <c r="D39" s="30">
        <v>69</v>
      </c>
      <c r="E39" s="33">
        <v>80</v>
      </c>
      <c r="F39" s="33">
        <v>85</v>
      </c>
      <c r="G39" s="34">
        <v>87</v>
      </c>
      <c r="H39" s="20">
        <v>85</v>
      </c>
      <c r="I39" s="34">
        <v>107</v>
      </c>
      <c r="J39" s="33">
        <v>111</v>
      </c>
      <c r="K39" s="34">
        <v>116</v>
      </c>
      <c r="L39" s="20">
        <v>111</v>
      </c>
      <c r="M39" s="22"/>
      <c r="N39" s="20">
        <f t="shared" si="6"/>
        <v>196</v>
      </c>
      <c r="O39" s="21">
        <f t="shared" si="7"/>
        <v>263.67087248829523</v>
      </c>
    </row>
    <row r="40" spans="1:15" x14ac:dyDescent="0.2">
      <c r="A40" s="1" t="s">
        <v>6</v>
      </c>
      <c r="B40" s="2" t="s">
        <v>7</v>
      </c>
      <c r="C40" s="7" t="s">
        <v>16</v>
      </c>
      <c r="D40" s="30">
        <v>93.15</v>
      </c>
      <c r="E40" s="33">
        <v>100</v>
      </c>
      <c r="F40" s="33">
        <v>105</v>
      </c>
      <c r="G40" s="34">
        <v>108</v>
      </c>
      <c r="H40" s="20">
        <v>105</v>
      </c>
      <c r="I40" s="33">
        <v>120</v>
      </c>
      <c r="J40" s="34">
        <v>125</v>
      </c>
      <c r="K40" s="33">
        <v>125</v>
      </c>
      <c r="L40" s="20">
        <v>125</v>
      </c>
      <c r="M40" s="22"/>
      <c r="N40" s="20">
        <f t="shared" si="6"/>
        <v>230</v>
      </c>
      <c r="O40" s="21">
        <f t="shared" si="7"/>
        <v>263.41913727863647</v>
      </c>
    </row>
    <row r="41" spans="1:15" x14ac:dyDescent="0.2">
      <c r="A41" s="1"/>
      <c r="B41" s="2"/>
      <c r="C41" s="7"/>
      <c r="D41" s="30"/>
      <c r="E41" s="33"/>
      <c r="F41" s="33"/>
      <c r="G41" s="34"/>
      <c r="H41" s="20"/>
      <c r="I41" s="33"/>
      <c r="J41" s="34"/>
      <c r="K41" s="33"/>
      <c r="L41" s="20"/>
      <c r="M41" s="22"/>
      <c r="N41" s="20"/>
      <c r="O41" s="35">
        <f>SUM(O34:O40)</f>
        <v>2124.7892935968762</v>
      </c>
    </row>
    <row r="42" spans="1:15" x14ac:dyDescent="0.2">
      <c r="A42" s="1" t="s">
        <v>14</v>
      </c>
      <c r="B42" s="2" t="s">
        <v>58</v>
      </c>
      <c r="C42" s="7" t="s">
        <v>16</v>
      </c>
      <c r="D42" s="30">
        <v>76.5</v>
      </c>
      <c r="E42" s="33">
        <v>85</v>
      </c>
      <c r="F42" s="33">
        <v>90</v>
      </c>
      <c r="G42" s="34">
        <v>95</v>
      </c>
      <c r="H42" s="20">
        <v>90</v>
      </c>
      <c r="I42" s="33">
        <v>105</v>
      </c>
      <c r="J42" s="33">
        <v>110</v>
      </c>
      <c r="K42" s="34">
        <v>113</v>
      </c>
      <c r="L42" s="20">
        <v>110</v>
      </c>
      <c r="M42" s="22"/>
      <c r="N42" s="20">
        <f>H42+L42</f>
        <v>200</v>
      </c>
      <c r="O42" s="21">
        <f>IF(N42=0,0,10^(0.794358141*LOG10(D42/174.393)^2)*N42)</f>
        <v>252.79171146415172</v>
      </c>
    </row>
    <row r="43" spans="1:15" x14ac:dyDescent="0.2">
      <c r="A43" s="1" t="s">
        <v>8</v>
      </c>
      <c r="B43" s="2" t="s">
        <v>9</v>
      </c>
      <c r="C43" s="7" t="s">
        <v>16</v>
      </c>
      <c r="D43" s="30">
        <v>86.3</v>
      </c>
      <c r="E43" s="33">
        <v>90</v>
      </c>
      <c r="F43" s="34">
        <v>95</v>
      </c>
      <c r="G43" s="34">
        <v>95</v>
      </c>
      <c r="H43" s="20">
        <v>90</v>
      </c>
      <c r="I43" s="33">
        <v>110</v>
      </c>
      <c r="J43" s="33">
        <v>115</v>
      </c>
      <c r="K43" s="34">
        <v>120</v>
      </c>
      <c r="L43" s="20">
        <v>115</v>
      </c>
      <c r="M43" s="22"/>
      <c r="N43" s="20">
        <f>H43+L43</f>
        <v>205</v>
      </c>
      <c r="O43" s="21">
        <f>IF(N43=0,0,10^(0.794358141*LOG10(D43/174.393)^2)*N43)</f>
        <v>243.16460778870436</v>
      </c>
    </row>
    <row r="44" spans="1:15" x14ac:dyDescent="0.2">
      <c r="A44" s="1" t="s">
        <v>13</v>
      </c>
      <c r="B44" s="2" t="s">
        <v>3</v>
      </c>
      <c r="C44" s="7" t="s">
        <v>16</v>
      </c>
      <c r="D44" s="30">
        <v>85</v>
      </c>
      <c r="E44" s="33">
        <v>70</v>
      </c>
      <c r="F44" s="33">
        <v>80</v>
      </c>
      <c r="G44" s="33">
        <v>85</v>
      </c>
      <c r="H44" s="20">
        <v>85</v>
      </c>
      <c r="I44" s="33">
        <v>100</v>
      </c>
      <c r="J44" s="33">
        <v>107</v>
      </c>
      <c r="K44" s="34">
        <v>110</v>
      </c>
      <c r="L44" s="20">
        <v>107</v>
      </c>
      <c r="M44" s="22"/>
      <c r="N44" s="20">
        <f>H44+L44</f>
        <v>192</v>
      </c>
      <c r="O44" s="21">
        <f>IF(N44=0,0,10^(0.794358141*LOG10(D44/174.393)^2)*N44)</f>
        <v>229.44670372568817</v>
      </c>
    </row>
    <row r="45" spans="1:15" x14ac:dyDescent="0.2">
      <c r="A45" s="1" t="s">
        <v>15</v>
      </c>
      <c r="B45" s="2" t="s">
        <v>57</v>
      </c>
      <c r="C45" s="7" t="s">
        <v>16</v>
      </c>
      <c r="D45" s="30">
        <v>77</v>
      </c>
      <c r="E45" s="33">
        <v>65</v>
      </c>
      <c r="F45" s="34">
        <v>70</v>
      </c>
      <c r="G45" s="33">
        <v>72</v>
      </c>
      <c r="H45" s="20">
        <v>72</v>
      </c>
      <c r="I45" s="33">
        <v>80</v>
      </c>
      <c r="J45" s="33">
        <v>88</v>
      </c>
      <c r="K45" s="34">
        <v>90</v>
      </c>
      <c r="L45" s="20">
        <v>88</v>
      </c>
      <c r="M45" s="22"/>
      <c r="N45" s="20">
        <f>H45+L45</f>
        <v>160</v>
      </c>
      <c r="O45" s="21">
        <f>IF(N45=0,0,10^(0.794358141*LOG10(D45/174.393)^2)*N45)</f>
        <v>201.48864802674368</v>
      </c>
    </row>
    <row r="46" spans="1:15" x14ac:dyDescent="0.2">
      <c r="A46" s="1"/>
      <c r="B46" s="2"/>
      <c r="C46" s="7"/>
      <c r="D46" s="30"/>
      <c r="E46" s="33"/>
      <c r="F46" s="34"/>
      <c r="G46" s="33"/>
      <c r="H46" s="20"/>
      <c r="I46" s="33"/>
      <c r="J46" s="33"/>
      <c r="K46" s="34"/>
      <c r="L46" s="20"/>
      <c r="M46" s="22"/>
      <c r="N46" s="20"/>
      <c r="O46" s="21"/>
    </row>
    <row r="47" spans="1:15" x14ac:dyDescent="0.2">
      <c r="A47" s="6" t="s">
        <v>47</v>
      </c>
      <c r="B47" s="7" t="s">
        <v>35</v>
      </c>
      <c r="C47" s="5" t="s">
        <v>54</v>
      </c>
      <c r="D47" s="31">
        <v>75.7</v>
      </c>
      <c r="E47" s="33">
        <v>98</v>
      </c>
      <c r="F47" s="33">
        <v>102</v>
      </c>
      <c r="G47" s="33">
        <v>106</v>
      </c>
      <c r="H47" s="20">
        <v>106</v>
      </c>
      <c r="I47" s="33">
        <v>113</v>
      </c>
      <c r="J47" s="33">
        <v>118</v>
      </c>
      <c r="K47" s="34">
        <v>124</v>
      </c>
      <c r="L47" s="20">
        <v>118</v>
      </c>
      <c r="M47" s="22"/>
      <c r="N47" s="20">
        <f t="shared" ref="N47:N52" si="8">H47+L47</f>
        <v>224</v>
      </c>
      <c r="O47" s="21">
        <f t="shared" ref="O47:O52" si="9">IF(N47=0,0,10^(0.794358141*LOG10(D47/174.393)^2)*N47)</f>
        <v>284.83487164666337</v>
      </c>
    </row>
    <row r="48" spans="1:15" x14ac:dyDescent="0.2">
      <c r="A48" s="6" t="s">
        <v>49</v>
      </c>
      <c r="B48" s="7" t="s">
        <v>35</v>
      </c>
      <c r="C48" s="5" t="s">
        <v>54</v>
      </c>
      <c r="D48" s="31">
        <v>74.5</v>
      </c>
      <c r="E48" s="33">
        <v>82</v>
      </c>
      <c r="F48" s="33">
        <v>85</v>
      </c>
      <c r="G48" s="34">
        <v>90</v>
      </c>
      <c r="H48" s="20">
        <v>85</v>
      </c>
      <c r="I48" s="33">
        <v>100</v>
      </c>
      <c r="J48" s="33">
        <v>104</v>
      </c>
      <c r="K48" s="34">
        <v>107</v>
      </c>
      <c r="L48" s="20">
        <v>104</v>
      </c>
      <c r="M48" s="22"/>
      <c r="N48" s="20">
        <f t="shared" si="8"/>
        <v>189</v>
      </c>
      <c r="O48" s="21">
        <f t="shared" si="9"/>
        <v>242.57221181563145</v>
      </c>
    </row>
    <row r="49" spans="1:15" x14ac:dyDescent="0.2">
      <c r="A49" s="6" t="s">
        <v>51</v>
      </c>
      <c r="B49" s="7" t="s">
        <v>55</v>
      </c>
      <c r="C49" s="5" t="s">
        <v>54</v>
      </c>
      <c r="D49" s="31">
        <v>84.9</v>
      </c>
      <c r="E49" s="33">
        <v>80</v>
      </c>
      <c r="F49" s="33">
        <v>85</v>
      </c>
      <c r="G49" s="34">
        <v>90</v>
      </c>
      <c r="H49" s="20">
        <v>85</v>
      </c>
      <c r="I49" s="33">
        <v>95</v>
      </c>
      <c r="J49" s="33">
        <v>100</v>
      </c>
      <c r="K49" s="34">
        <v>105</v>
      </c>
      <c r="L49" s="20">
        <v>100</v>
      </c>
      <c r="M49" s="22"/>
      <c r="N49" s="20">
        <f t="shared" si="8"/>
        <v>185</v>
      </c>
      <c r="O49" s="21">
        <f t="shared" si="9"/>
        <v>221.21064833520924</v>
      </c>
    </row>
    <row r="50" spans="1:15" x14ac:dyDescent="0.2">
      <c r="A50" s="6" t="s">
        <v>53</v>
      </c>
      <c r="B50" s="7" t="s">
        <v>44</v>
      </c>
      <c r="C50" s="5" t="s">
        <v>54</v>
      </c>
      <c r="D50" s="31">
        <v>85.1</v>
      </c>
      <c r="E50" s="33">
        <v>80</v>
      </c>
      <c r="F50" s="33">
        <v>82</v>
      </c>
      <c r="G50" s="33">
        <v>86</v>
      </c>
      <c r="H50" s="20">
        <v>86</v>
      </c>
      <c r="I50" s="33">
        <v>90</v>
      </c>
      <c r="J50" s="33">
        <v>95</v>
      </c>
      <c r="K50" s="25"/>
      <c r="L50" s="20">
        <v>95</v>
      </c>
      <c r="M50" s="22"/>
      <c r="N50" s="20">
        <f t="shared" si="8"/>
        <v>181</v>
      </c>
      <c r="O50" s="21">
        <f t="shared" si="9"/>
        <v>216.17535253862346</v>
      </c>
    </row>
    <row r="51" spans="1:15" x14ac:dyDescent="0.2">
      <c r="A51" s="6" t="s">
        <v>48</v>
      </c>
      <c r="B51" s="7" t="s">
        <v>33</v>
      </c>
      <c r="C51" s="5" t="s">
        <v>54</v>
      </c>
      <c r="D51" s="31">
        <v>71.849999999999994</v>
      </c>
      <c r="E51" s="34">
        <v>70</v>
      </c>
      <c r="F51" s="34">
        <v>70</v>
      </c>
      <c r="G51" s="33">
        <v>70</v>
      </c>
      <c r="H51" s="20">
        <v>70</v>
      </c>
      <c r="I51" s="33">
        <v>85</v>
      </c>
      <c r="J51" s="34">
        <v>90</v>
      </c>
      <c r="K51" s="34">
        <v>90</v>
      </c>
      <c r="L51" s="20">
        <v>85</v>
      </c>
      <c r="M51" s="22"/>
      <c r="N51" s="20">
        <f t="shared" si="8"/>
        <v>155</v>
      </c>
      <c r="O51" s="21">
        <f t="shared" si="9"/>
        <v>203.30029076481139</v>
      </c>
    </row>
    <row r="52" spans="1:15" x14ac:dyDescent="0.2">
      <c r="A52" s="6" t="s">
        <v>46</v>
      </c>
      <c r="B52" s="7" t="s">
        <v>33</v>
      </c>
      <c r="C52" s="5" t="s">
        <v>54</v>
      </c>
      <c r="D52" s="31">
        <v>70.349999999999994</v>
      </c>
      <c r="E52" s="34">
        <v>68</v>
      </c>
      <c r="F52" s="33">
        <v>68</v>
      </c>
      <c r="G52" s="33">
        <v>72</v>
      </c>
      <c r="H52" s="20">
        <v>72</v>
      </c>
      <c r="I52" s="33">
        <v>80</v>
      </c>
      <c r="J52" s="33">
        <v>85</v>
      </c>
      <c r="K52" s="34">
        <v>88</v>
      </c>
      <c r="L52" s="20">
        <v>80</v>
      </c>
      <c r="M52" s="22"/>
      <c r="N52" s="20">
        <f t="shared" si="8"/>
        <v>152</v>
      </c>
      <c r="O52" s="21">
        <f t="shared" si="9"/>
        <v>201.98655808314319</v>
      </c>
    </row>
    <row r="53" spans="1:15" x14ac:dyDescent="0.2">
      <c r="A53" s="6"/>
      <c r="B53" s="7"/>
      <c r="C53" s="5"/>
      <c r="D53" s="31"/>
      <c r="E53" s="34"/>
      <c r="F53" s="33"/>
      <c r="G53" s="33"/>
      <c r="H53" s="20"/>
      <c r="I53" s="33"/>
      <c r="J53" s="33"/>
      <c r="K53" s="34"/>
      <c r="L53" s="20"/>
      <c r="M53" s="22"/>
      <c r="N53" s="20"/>
      <c r="O53" s="35">
        <f>SUM(O47:O52)</f>
        <v>1370.0799331840819</v>
      </c>
    </row>
    <row r="54" spans="1:15" x14ac:dyDescent="0.2">
      <c r="A54" s="6" t="s">
        <v>50</v>
      </c>
      <c r="B54" s="7" t="s">
        <v>7</v>
      </c>
      <c r="C54" s="5" t="s">
        <v>54</v>
      </c>
      <c r="D54" s="31">
        <v>77.7</v>
      </c>
      <c r="E54" s="34">
        <v>95</v>
      </c>
      <c r="F54" s="33">
        <v>95</v>
      </c>
      <c r="G54" s="33">
        <v>97</v>
      </c>
      <c r="H54" s="20">
        <v>97</v>
      </c>
      <c r="I54" s="34">
        <v>105</v>
      </c>
      <c r="J54" s="34">
        <v>105</v>
      </c>
      <c r="K54" s="36" t="s">
        <v>80</v>
      </c>
      <c r="L54" s="20"/>
      <c r="M54" s="22"/>
      <c r="N54" s="20">
        <f>H54+L54</f>
        <v>97</v>
      </c>
      <c r="O54" s="21">
        <f>IF(N54=0,0,10^(0.794358141*LOG10(D54/174.393)^2)*N54)</f>
        <v>121.53397500944298</v>
      </c>
    </row>
    <row r="55" spans="1:15" x14ac:dyDescent="0.2">
      <c r="A55" s="6"/>
      <c r="B55" s="7"/>
      <c r="C55" s="5"/>
      <c r="D55" s="31"/>
      <c r="E55" s="34"/>
      <c r="F55" s="33"/>
      <c r="G55" s="33"/>
      <c r="H55" s="20"/>
      <c r="I55" s="34"/>
      <c r="J55" s="34"/>
      <c r="K55" s="36"/>
      <c r="L55" s="20"/>
      <c r="M55" s="22"/>
      <c r="N55" s="20"/>
      <c r="O55" s="21"/>
    </row>
    <row r="56" spans="1:15" x14ac:dyDescent="0.2">
      <c r="A56" s="1" t="s">
        <v>38</v>
      </c>
      <c r="B56" s="2" t="s">
        <v>33</v>
      </c>
      <c r="C56" s="5" t="s">
        <v>45</v>
      </c>
      <c r="D56" s="30">
        <v>62</v>
      </c>
      <c r="E56" s="25"/>
      <c r="F56" s="25"/>
      <c r="G56" s="25"/>
      <c r="H56" s="26"/>
      <c r="I56" s="25"/>
      <c r="J56" s="25"/>
      <c r="K56" s="25"/>
      <c r="L56" s="26"/>
      <c r="M56" s="22"/>
      <c r="N56" s="20">
        <f>H56+L56</f>
        <v>0</v>
      </c>
      <c r="O56" s="21">
        <f>IF(N56=0,0,10^(0.794358141*LOG10(D56/174.393)^2)*N56)</f>
        <v>0</v>
      </c>
    </row>
  </sheetData>
  <sortState ref="A8:O47">
    <sortCondition ref="C8:C47"/>
  </sortState>
  <mergeCells count="9">
    <mergeCell ref="N5:N6"/>
    <mergeCell ref="O5:O6"/>
    <mergeCell ref="A1:M1"/>
    <mergeCell ref="A2:M2"/>
    <mergeCell ref="A5:A6"/>
    <mergeCell ref="B5:B6"/>
    <mergeCell ref="C5:C6"/>
    <mergeCell ref="D5:D6"/>
    <mergeCell ref="E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Oksana</dc:creator>
  <cp:lastModifiedBy>Oksana</cp:lastModifiedBy>
  <dcterms:created xsi:type="dcterms:W3CDTF">2015-02-06T16:45:11Z</dcterms:created>
  <dcterms:modified xsi:type="dcterms:W3CDTF">2015-02-08T14:44:44Z</dcterms:modified>
</cp:coreProperties>
</file>