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15180" windowHeight="6045"/>
  </bookViews>
  <sheets>
    <sheet name="ēdināšana" sheetId="10" r:id="rId1"/>
    <sheet name="Ziedi" sheetId="1" r:id="rId2"/>
    <sheet name="Ceļojumi" sheetId="2" r:id="rId3"/>
    <sheet name="Dāvanas, prezentreklāma" sheetId="3" r:id="rId4"/>
    <sheet name="Medikamenti" sheetId="4" r:id="rId5"/>
    <sheet name="Mākslinieki, atpūta, izklaide" sheetId="5" r:id="rId6"/>
    <sheet name="Degviela" sheetId="6" r:id="rId7"/>
    <sheet name="reklāmas aģ., izdevumi, iespieš" sheetId="7" r:id="rId8"/>
    <sheet name="Argita" sheetId="8" r:id="rId9"/>
    <sheet name="OZZo" sheetId="9" r:id="rId10"/>
    <sheet name="FMS" sheetId="11" r:id="rId11"/>
    <sheet name="Partneri ZO" sheetId="12" r:id="rId12"/>
    <sheet name="sia Zombūrs" sheetId="13" r:id="rId13"/>
    <sheet name="ASI BT" sheetId="14" r:id="rId14"/>
    <sheet name="Ogre L" sheetId="15" r:id="rId15"/>
    <sheet name="es projekti" sheetId="16" r:id="rId16"/>
    <sheet name="qvercus" sheetId="17" r:id="rId17"/>
    <sheet name="Sheet9" sheetId="18" r:id="rId18"/>
  </sheets>
  <calcPr calcId="144525"/>
</workbook>
</file>

<file path=xl/calcChain.xml><?xml version="1.0" encoding="utf-8"?>
<calcChain xmlns="http://schemas.openxmlformats.org/spreadsheetml/2006/main">
  <c r="E31" i="17" l="1"/>
  <c r="E15" i="17"/>
  <c r="E10" i="16"/>
  <c r="E27" i="15"/>
  <c r="E9" i="14"/>
  <c r="E26" i="13"/>
  <c r="E16" i="13"/>
  <c r="E9" i="12"/>
  <c r="E98" i="9" l="1"/>
  <c r="E81" i="9"/>
  <c r="E234" i="7"/>
  <c r="E95" i="7"/>
  <c r="E37" i="7"/>
  <c r="E259" i="5"/>
  <c r="E191" i="5"/>
  <c r="E131" i="5"/>
  <c r="E115" i="5"/>
  <c r="E97" i="5"/>
  <c r="E87" i="5"/>
  <c r="E77" i="5"/>
  <c r="E9" i="5"/>
  <c r="E121" i="4"/>
  <c r="E11" i="4"/>
  <c r="E227" i="3"/>
  <c r="E217" i="3"/>
  <c r="E117" i="3"/>
  <c r="E81" i="3"/>
  <c r="E153" i="2"/>
  <c r="E324" i="1"/>
  <c r="E314" i="1"/>
</calcChain>
</file>

<file path=xl/sharedStrings.xml><?xml version="1.0" encoding="utf-8"?>
<sst xmlns="http://schemas.openxmlformats.org/spreadsheetml/2006/main" count="6428" uniqueCount="1656">
  <si>
    <t>SIA ORTIJA 2012.</t>
  </si>
  <si>
    <t>Nr.P.k.</t>
  </si>
  <si>
    <t>Reģ.Datums</t>
  </si>
  <si>
    <t>Pakalpojuma ņēmējs</t>
  </si>
  <si>
    <t>Atbildīgā persona</t>
  </si>
  <si>
    <t>Summa apmaksai</t>
  </si>
  <si>
    <t>Rēķina Nr.</t>
  </si>
  <si>
    <t>Sag.Datums</t>
  </si>
  <si>
    <t>Pakalpojuma sniedzējs</t>
  </si>
  <si>
    <t>24-01-2012</t>
  </si>
  <si>
    <t>Ogres novada pašvaldība</t>
  </si>
  <si>
    <t>Ls 103.70</t>
  </si>
  <si>
    <t>19-01-2012</t>
  </si>
  <si>
    <t>Ortija SIA</t>
  </si>
  <si>
    <t>06-02-2012</t>
  </si>
  <si>
    <t>Ls 170.80</t>
  </si>
  <si>
    <t>31-01-2012</t>
  </si>
  <si>
    <t>21-02-2012</t>
  </si>
  <si>
    <t>Ls 414.80</t>
  </si>
  <si>
    <t>14-02-2012</t>
  </si>
  <si>
    <t>02-03-2012</t>
  </si>
  <si>
    <t>Ls 371.98</t>
  </si>
  <si>
    <t>27-02-2012</t>
  </si>
  <si>
    <t>14-03-2012</t>
  </si>
  <si>
    <t>Ls 329.40</t>
  </si>
  <si>
    <t>12-03-2012</t>
  </si>
  <si>
    <t>26-03-2012</t>
  </si>
  <si>
    <t>Ls 151.71</t>
  </si>
  <si>
    <t>21-03-2012</t>
  </si>
  <si>
    <t>29-03-2012</t>
  </si>
  <si>
    <t>Ls 219.60</t>
  </si>
  <si>
    <t>27-03-2012</t>
  </si>
  <si>
    <t>20-04-2012</t>
  </si>
  <si>
    <t>Ls 280.60</t>
  </si>
  <si>
    <t>19-04-2012</t>
  </si>
  <si>
    <t>03-05-2012</t>
  </si>
  <si>
    <t>Ls 146.55</t>
  </si>
  <si>
    <t>02-05-2012</t>
  </si>
  <si>
    <t>16-05-2012</t>
  </si>
  <si>
    <t>Ls 500.20</t>
  </si>
  <si>
    <t>15-05-2012</t>
  </si>
  <si>
    <t>05-06-2012</t>
  </si>
  <si>
    <t>Ls 246.43</t>
  </si>
  <si>
    <t>28-05-2012</t>
  </si>
  <si>
    <t>21-06-2012</t>
  </si>
  <si>
    <t>Ls 231.80</t>
  </si>
  <si>
    <t>18-06-2012</t>
  </si>
  <si>
    <t>26-06-2012</t>
  </si>
  <si>
    <t>04-06-2012</t>
  </si>
  <si>
    <t>27-06-2012</t>
  </si>
  <si>
    <t>Ls 135.42</t>
  </si>
  <si>
    <t>03-07-2012</t>
  </si>
  <si>
    <t>Ls 568.70</t>
  </si>
  <si>
    <t>02-07-2012</t>
  </si>
  <si>
    <t>15-08-2012</t>
  </si>
  <si>
    <t>Ls 500.00</t>
  </si>
  <si>
    <t>07-08-2012</t>
  </si>
  <si>
    <t>Ls 955.90</t>
  </si>
  <si>
    <t>30-07-2012</t>
  </si>
  <si>
    <t>05-09-2012</t>
  </si>
  <si>
    <t>Ls 36.30</t>
  </si>
  <si>
    <t>04-09-2012</t>
  </si>
  <si>
    <t>10-09-2012</t>
  </si>
  <si>
    <t>Ls 486.42</t>
  </si>
  <si>
    <t>18-09-2012</t>
  </si>
  <si>
    <t>Ls 278.30</t>
  </si>
  <si>
    <t>08-10-2012</t>
  </si>
  <si>
    <t>Ls 254.10</t>
  </si>
  <si>
    <t>04-10-2012</t>
  </si>
  <si>
    <t>10-10-2012</t>
  </si>
  <si>
    <t>Ls 96.80</t>
  </si>
  <si>
    <t>13-10-2012</t>
  </si>
  <si>
    <t>Ls 447.70</t>
  </si>
  <si>
    <t>11-10-2012</t>
  </si>
  <si>
    <t>30-10-2012</t>
  </si>
  <si>
    <t>Ls 363.00</t>
  </si>
  <si>
    <t>29-10-2012</t>
  </si>
  <si>
    <t>08-11-2012</t>
  </si>
  <si>
    <t>Ls 423.50</t>
  </si>
  <si>
    <t>24-11-2012</t>
  </si>
  <si>
    <t>14-11-2012</t>
  </si>
  <si>
    <t>05-12-2012</t>
  </si>
  <si>
    <t>Ls 148.65</t>
  </si>
  <si>
    <t>27-11-2012</t>
  </si>
  <si>
    <t>19-12-2012</t>
  </si>
  <si>
    <t>Ls 701.80</t>
  </si>
  <si>
    <t>03-12-2012</t>
  </si>
  <si>
    <t>Ls 350.90</t>
  </si>
  <si>
    <t>13-12-2012</t>
  </si>
  <si>
    <t>20-12-2012</t>
  </si>
  <si>
    <t>Ls 133.10</t>
  </si>
  <si>
    <t>KOPĀ</t>
  </si>
  <si>
    <t>pārsniedz iepirkumu</t>
  </si>
  <si>
    <t>iepirkuma nav</t>
  </si>
  <si>
    <t>SIA "Ortija" valdes locekle Agita Grīnberga Latvijas zaļās partijas Ogres nodaļas biedre, 2013.gada vēlēšanu sarakstā</t>
  </si>
  <si>
    <t>SIA ORTIJA 2013.</t>
  </si>
  <si>
    <t>14-01-2013</t>
  </si>
  <si>
    <t>11-02-2013</t>
  </si>
  <si>
    <t>Ls 629.20</t>
  </si>
  <si>
    <t>05-02-2013</t>
  </si>
  <si>
    <t>01-03-2013</t>
  </si>
  <si>
    <t>Ls 750.00</t>
  </si>
  <si>
    <t>25-03-2013</t>
  </si>
  <si>
    <t>08-05-2013</t>
  </si>
  <si>
    <t>Ls 200.00</t>
  </si>
  <si>
    <t>29-04-2013</t>
  </si>
  <si>
    <t>20-05-2013</t>
  </si>
  <si>
    <t>Ls 326.70</t>
  </si>
  <si>
    <t>15-05-2013</t>
  </si>
  <si>
    <t>22-05-2013</t>
  </si>
  <si>
    <t>Ls 75.00</t>
  </si>
  <si>
    <t>Ls 147.67</t>
  </si>
  <si>
    <t>17-05-2013</t>
  </si>
  <si>
    <t>19-06-2013</t>
  </si>
  <si>
    <t>Ls 302.50</t>
  </si>
  <si>
    <t>13-06-2013</t>
  </si>
  <si>
    <t>27-06-2013</t>
  </si>
  <si>
    <t>Ls 37.51</t>
  </si>
  <si>
    <t>26-06-2013</t>
  </si>
  <si>
    <t>02-07-2013</t>
  </si>
  <si>
    <t>Ls 1173.70</t>
  </si>
  <si>
    <t>01-07-2013</t>
  </si>
  <si>
    <t>29-07-2013</t>
  </si>
  <si>
    <t>Ls 1137.40</t>
  </si>
  <si>
    <t>26-07-2013</t>
  </si>
  <si>
    <t>15-08-2013</t>
  </si>
  <si>
    <t>Ls 1016.28</t>
  </si>
  <si>
    <t>13-08-2013</t>
  </si>
  <si>
    <t>Ls 1028.50</t>
  </si>
  <si>
    <t>14-08-2013</t>
  </si>
  <si>
    <t>30-08-2013</t>
  </si>
  <si>
    <t>Ls 232.32</t>
  </si>
  <si>
    <t>28-08-2013</t>
  </si>
  <si>
    <t>26-09-2013</t>
  </si>
  <si>
    <t>Ls 200.26</t>
  </si>
  <si>
    <t>25-09-2013</t>
  </si>
  <si>
    <t>01-10-2013</t>
  </si>
  <si>
    <t>25-10-2013</t>
  </si>
  <si>
    <t>11-10-2013</t>
  </si>
  <si>
    <t>01-11-2013</t>
  </si>
  <si>
    <t>Ls 250.00</t>
  </si>
  <si>
    <t>30-10-2013</t>
  </si>
  <si>
    <t>04-12-2013</t>
  </si>
  <si>
    <t>Ls 592.90</t>
  </si>
  <si>
    <t>27-11-2013</t>
  </si>
  <si>
    <t>12-12-2013</t>
  </si>
  <si>
    <t>Ls 484.00</t>
  </si>
  <si>
    <t>11-12-2013</t>
  </si>
  <si>
    <t>17-12-2013</t>
  </si>
  <si>
    <t>Ls 228.00</t>
  </si>
  <si>
    <t>16-12-2013</t>
  </si>
  <si>
    <t>SIA "Ziedu salons EFEJA" 2013.</t>
  </si>
  <si>
    <t>08-01-2013</t>
  </si>
  <si>
    <t>Ls 442.48</t>
  </si>
  <si>
    <t>02-01-2013</t>
  </si>
  <si>
    <t>Ziedu salons Efeja SIA</t>
  </si>
  <si>
    <t>22-01-2013</t>
  </si>
  <si>
    <t>Ls 258.21</t>
  </si>
  <si>
    <t>17-01-2013</t>
  </si>
  <si>
    <t>08-02-2013</t>
  </si>
  <si>
    <t>Ls 9.50</t>
  </si>
  <si>
    <t>04-02-2013</t>
  </si>
  <si>
    <t>Ls 210.72</t>
  </si>
  <si>
    <t>21-02-2013</t>
  </si>
  <si>
    <t>Ls 222.34</t>
  </si>
  <si>
    <t>15-02-2013</t>
  </si>
  <si>
    <t>26-02-2013</t>
  </si>
  <si>
    <t>Ls 185.00</t>
  </si>
  <si>
    <t>06-03-2013</t>
  </si>
  <si>
    <t>Ls 398.33</t>
  </si>
  <si>
    <t>04-03-2013</t>
  </si>
  <si>
    <t>07-03-2013</t>
  </si>
  <si>
    <t>Ls 7.00</t>
  </si>
  <si>
    <t>15-03-2013</t>
  </si>
  <si>
    <t>Ls 12.00</t>
  </si>
  <si>
    <t>21-03-2013</t>
  </si>
  <si>
    <t>Ls 287.25</t>
  </si>
  <si>
    <t>18-03-2013</t>
  </si>
  <si>
    <t>05-04-2013</t>
  </si>
  <si>
    <t>Ls 367.72</t>
  </si>
  <si>
    <t>02-04-2013</t>
  </si>
  <si>
    <t>16-04-2013</t>
  </si>
  <si>
    <t>Ls 570.64</t>
  </si>
  <si>
    <t>15-04-2013</t>
  </si>
  <si>
    <t>Ls 585.91</t>
  </si>
  <si>
    <t>02-05-2013</t>
  </si>
  <si>
    <t>09-05-2013</t>
  </si>
  <si>
    <t>Ls 20.33</t>
  </si>
  <si>
    <t>Ls 12.29</t>
  </si>
  <si>
    <t>Ls 9.00</t>
  </si>
  <si>
    <t>27-05-2013</t>
  </si>
  <si>
    <t>Ls 483.40</t>
  </si>
  <si>
    <t>21-05-2013</t>
  </si>
  <si>
    <t>11-06-2013</t>
  </si>
  <si>
    <t>Ls 400.00</t>
  </si>
  <si>
    <t>04-06-2013</t>
  </si>
  <si>
    <t>20-06-2013</t>
  </si>
  <si>
    <t>Ls 23.90</t>
  </si>
  <si>
    <t>21-06-2013</t>
  </si>
  <si>
    <t>Ls 353.80</t>
  </si>
  <si>
    <t>18-06-2013</t>
  </si>
  <si>
    <t>12-07-2013</t>
  </si>
  <si>
    <t>Ls 375.83</t>
  </si>
  <si>
    <t>03-07-2013</t>
  </si>
  <si>
    <t>07-08-2013</t>
  </si>
  <si>
    <t>Ls 238.31</t>
  </si>
  <si>
    <t>05-08-2013</t>
  </si>
  <si>
    <t>Ls 499.13</t>
  </si>
  <si>
    <t>22-08-2013</t>
  </si>
  <si>
    <t>Ls 375.10</t>
  </si>
  <si>
    <t>27-08-2013</t>
  </si>
  <si>
    <t>16-09-2013</t>
  </si>
  <si>
    <t>Ls 272.25</t>
  </si>
  <si>
    <t>03-09-2013</t>
  </si>
  <si>
    <t>Ls 19.40</t>
  </si>
  <si>
    <t>23-09-2013</t>
  </si>
  <si>
    <t>Ls 31.30</t>
  </si>
  <si>
    <t>Ls 167.52</t>
  </si>
  <si>
    <t>19-09-2013</t>
  </si>
  <si>
    <t>14-10-2013</t>
  </si>
  <si>
    <t>Ls 10.00</t>
  </si>
  <si>
    <t>02-10-2013</t>
  </si>
  <si>
    <t>22-10-2013</t>
  </si>
  <si>
    <t>Ls 104.21</t>
  </si>
  <si>
    <t>17-10-2013</t>
  </si>
  <si>
    <t>Ls 79.00</t>
  </si>
  <si>
    <t>05-11-2013</t>
  </si>
  <si>
    <t>Ls 204.90</t>
  </si>
  <si>
    <t>04-11-2013</t>
  </si>
  <si>
    <t>19-11-2013</t>
  </si>
  <si>
    <t>Ls 28.80</t>
  </si>
  <si>
    <t>26-11-2013</t>
  </si>
  <si>
    <t>Ls 538.40</t>
  </si>
  <si>
    <t>02-12-2013</t>
  </si>
  <si>
    <t>Ls 10.40</t>
  </si>
  <si>
    <t>06-12-2013</t>
  </si>
  <si>
    <t>Ls 474.70</t>
  </si>
  <si>
    <t>Ls 11.20</t>
  </si>
  <si>
    <t>14-12-2013</t>
  </si>
  <si>
    <t>Ls 86.70</t>
  </si>
  <si>
    <t>Ls 488.79</t>
  </si>
  <si>
    <t>18-12-2013</t>
  </si>
  <si>
    <t>Ls 54.00</t>
  </si>
  <si>
    <t>SIA "Ziedu salons EFEJA" 2012.</t>
  </si>
  <si>
    <t>11-01-2012</t>
  </si>
  <si>
    <t>Ls 453.84</t>
  </si>
  <si>
    <t>02-01-2012</t>
  </si>
  <si>
    <t>18-01-2012</t>
  </si>
  <si>
    <t>Ls 365.63</t>
  </si>
  <si>
    <t>09-01-2012</t>
  </si>
  <si>
    <t>17-02-2012</t>
  </si>
  <si>
    <t>Ls 440.30</t>
  </si>
  <si>
    <t>Ls 26.40</t>
  </si>
  <si>
    <t>06-03-2012</t>
  </si>
  <si>
    <t>13-03-2012</t>
  </si>
  <si>
    <t>Ls 319.76</t>
  </si>
  <si>
    <t>30-03-2012</t>
  </si>
  <si>
    <t>Ls 13.80</t>
  </si>
  <si>
    <t>10-04-2012</t>
  </si>
  <si>
    <t>Ls 18.70</t>
  </si>
  <si>
    <t>02-04-2012</t>
  </si>
  <si>
    <t>12-04-2012</t>
  </si>
  <si>
    <t>Ls 296.70</t>
  </si>
  <si>
    <t>13-04-2012</t>
  </si>
  <si>
    <t>Ls 43.00</t>
  </si>
  <si>
    <t>Ls 35.87</t>
  </si>
  <si>
    <t>Ls 693.40</t>
  </si>
  <si>
    <t>14-05-2012</t>
  </si>
  <si>
    <t>Ls 30.10</t>
  </si>
  <si>
    <t>Ls 655.68</t>
  </si>
  <si>
    <t>28-06-2012</t>
  </si>
  <si>
    <t>Ls 16.01</t>
  </si>
  <si>
    <t>11-07-2012</t>
  </si>
  <si>
    <t>Ls 252.11</t>
  </si>
  <si>
    <t>06-07-2012</t>
  </si>
  <si>
    <t>Ls 509.86</t>
  </si>
  <si>
    <t>29-06-2012</t>
  </si>
  <si>
    <t>13-07-2012</t>
  </si>
  <si>
    <t>Ls 38.48</t>
  </si>
  <si>
    <t>10-08-2012</t>
  </si>
  <si>
    <t>Ls 117.37</t>
  </si>
  <si>
    <t>03-08-2012</t>
  </si>
  <si>
    <t>11-08-2012</t>
  </si>
  <si>
    <t>Ls 38.60</t>
  </si>
  <si>
    <t>Ls 822.80</t>
  </si>
  <si>
    <t>17-09-2012</t>
  </si>
  <si>
    <t>Ls 14.52</t>
  </si>
  <si>
    <t>Ls 85.31</t>
  </si>
  <si>
    <t>05-10-2012</t>
  </si>
  <si>
    <t>Ls 11.25</t>
  </si>
  <si>
    <t>01-10-2012</t>
  </si>
  <si>
    <t>15-10-2012</t>
  </si>
  <si>
    <t>Ls 7.80</t>
  </si>
  <si>
    <t>05-11-2012</t>
  </si>
  <si>
    <t>Ls 325.34</t>
  </si>
  <si>
    <t>01-11-2012</t>
  </si>
  <si>
    <t>Ls 20.10</t>
  </si>
  <si>
    <t>22-11-2012</t>
  </si>
  <si>
    <t>Ls 371.18</t>
  </si>
  <si>
    <t>20-11-2012</t>
  </si>
  <si>
    <t>07-12-2012</t>
  </si>
  <si>
    <t>Ls 369.34</t>
  </si>
  <si>
    <t>14-12-2012</t>
  </si>
  <si>
    <t>Ls 34.75</t>
  </si>
  <si>
    <t>10-12-2012</t>
  </si>
  <si>
    <t>17-12-2012</t>
  </si>
  <si>
    <t>Ls 29.31</t>
  </si>
  <si>
    <t>Ls 184.40</t>
  </si>
  <si>
    <t>Ls 514.25</t>
  </si>
  <si>
    <t>27-10-2012</t>
  </si>
  <si>
    <t>Ls 60.10</t>
  </si>
  <si>
    <t>SIA "Dalī" 2012.</t>
  </si>
  <si>
    <t>Ls 52.75</t>
  </si>
  <si>
    <t>130-12</t>
  </si>
  <si>
    <t>31-03-2012</t>
  </si>
  <si>
    <t>Dalī SIA</t>
  </si>
  <si>
    <t>19-06-2012</t>
  </si>
  <si>
    <t>Ls 62.05</t>
  </si>
  <si>
    <t>146-12</t>
  </si>
  <si>
    <t>14-06-2012</t>
  </si>
  <si>
    <t>09-10-2012</t>
  </si>
  <si>
    <t>Ls 58.90</t>
  </si>
  <si>
    <t>168-12</t>
  </si>
  <si>
    <t>SIA "Dalī" 2013.</t>
  </si>
  <si>
    <t>22-03-2013</t>
  </si>
  <si>
    <t>Ls 67.60</t>
  </si>
  <si>
    <t>191-13</t>
  </si>
  <si>
    <t>28-06-2013</t>
  </si>
  <si>
    <t>Ls 57.10</t>
  </si>
  <si>
    <t>223-13</t>
  </si>
  <si>
    <t>Ls 28.90</t>
  </si>
  <si>
    <t>231-13</t>
  </si>
  <si>
    <t>06-09-2013</t>
  </si>
  <si>
    <t>Ls 48.10</t>
  </si>
  <si>
    <t>241-13</t>
  </si>
  <si>
    <t>13-11-2013</t>
  </si>
  <si>
    <t>SIA "Flora Nova" 2013.</t>
  </si>
  <si>
    <t>22-04-2013</t>
  </si>
  <si>
    <t>Ls 22.00</t>
  </si>
  <si>
    <t>18-04-2013</t>
  </si>
  <si>
    <t>Flora Nova SIA</t>
  </si>
  <si>
    <t>18-10-2013</t>
  </si>
  <si>
    <t>Ls 43.60</t>
  </si>
  <si>
    <t>15-10-2013</t>
  </si>
  <si>
    <t>Z/s "Mārdadži" 2012.</t>
  </si>
  <si>
    <t>25-09-2012</t>
  </si>
  <si>
    <t>Ls 52.50</t>
  </si>
  <si>
    <t>21-09-2012</t>
  </si>
  <si>
    <t>Mārdadži Z/S</t>
  </si>
  <si>
    <t>Ls 55.90</t>
  </si>
  <si>
    <t>23-11-2012</t>
  </si>
  <si>
    <t>Z/s "Ogresgala dārzniecība" 2013.</t>
  </si>
  <si>
    <t>12-09-2013</t>
  </si>
  <si>
    <t>Ls 501.90</t>
  </si>
  <si>
    <t>OGD-090</t>
  </si>
  <si>
    <t>10-09-2013</t>
  </si>
  <si>
    <t>Z/S Ogresgala Dārzniecība</t>
  </si>
  <si>
    <t>Ls 470.50</t>
  </si>
  <si>
    <t>12-04-2013</t>
  </si>
  <si>
    <t>Ls 289.00</t>
  </si>
  <si>
    <t>09-04-2013</t>
  </si>
  <si>
    <t>28-05-2013</t>
  </si>
  <si>
    <t>Ls 280.00</t>
  </si>
  <si>
    <t>08-10-2013</t>
  </si>
  <si>
    <t>Ls 157.50</t>
  </si>
  <si>
    <t>04-10-2013</t>
  </si>
  <si>
    <t>Ls 176.50</t>
  </si>
  <si>
    <t>22-11-2013</t>
  </si>
  <si>
    <t>Z/s "Ogresgala dārzniecība" 2012.</t>
  </si>
  <si>
    <t>Ls 457.50</t>
  </si>
  <si>
    <t>03-04-2012</t>
  </si>
  <si>
    <t>Ls 313.00</t>
  </si>
  <si>
    <t>08-05-2012</t>
  </si>
  <si>
    <t>Ls 195.00</t>
  </si>
  <si>
    <t>01-06-2012</t>
  </si>
  <si>
    <t>Ls 45.75</t>
  </si>
  <si>
    <t>24-05-2012</t>
  </si>
  <si>
    <t>Ls 101.25</t>
  </si>
  <si>
    <t>29-05-2012</t>
  </si>
  <si>
    <t>Ls 367.50</t>
  </si>
  <si>
    <t>25-07-2012</t>
  </si>
  <si>
    <t>Ls 86.50</t>
  </si>
  <si>
    <t>17-07-2012</t>
  </si>
  <si>
    <t>Ls 35.65</t>
  </si>
  <si>
    <t>OGD-058</t>
  </si>
  <si>
    <t>29-08-2012</t>
  </si>
  <si>
    <t>Ls 17.50</t>
  </si>
  <si>
    <t>Ls 150.00</t>
  </si>
  <si>
    <t>Ls 218.50</t>
  </si>
  <si>
    <t>26-10-2012</t>
  </si>
  <si>
    <t>I.K. "Lāsma LA" 2012.</t>
  </si>
  <si>
    <t>Ls 33.44</t>
  </si>
  <si>
    <t>2012/71</t>
  </si>
  <si>
    <t>IK Lāsma LA</t>
  </si>
  <si>
    <t>Ls 20.11</t>
  </si>
  <si>
    <t>2012/95</t>
  </si>
  <si>
    <t>Ls 27.66</t>
  </si>
  <si>
    <t>2012/145</t>
  </si>
  <si>
    <t>Ls 32.34</t>
  </si>
  <si>
    <t>2012/152</t>
  </si>
  <si>
    <t>22-10-2012</t>
  </si>
  <si>
    <t>I.K. "Lāsma LA" 2013.</t>
  </si>
  <si>
    <t>05-07-2013</t>
  </si>
  <si>
    <t>Ls 35.75</t>
  </si>
  <si>
    <t>2013/106</t>
  </si>
  <si>
    <t>Ls 43.44</t>
  </si>
  <si>
    <t>2013/165</t>
  </si>
  <si>
    <t>PII "Sprīdītis" vadītāja Vija Kalniņa partijas Ogres novadam biedre</t>
  </si>
  <si>
    <t>SIA "Cleome" 2013. (ziedi)</t>
  </si>
  <si>
    <t>PII Sprīdītis</t>
  </si>
  <si>
    <t>Ls 71.00</t>
  </si>
  <si>
    <t>09-03-2012</t>
  </si>
  <si>
    <t>Cleome SIA</t>
  </si>
  <si>
    <t>23-04-2013</t>
  </si>
  <si>
    <t>PII Cīrulītis</t>
  </si>
  <si>
    <t>Ls 149.91</t>
  </si>
  <si>
    <t>Ls 98.53</t>
  </si>
  <si>
    <t>22-05-2012</t>
  </si>
  <si>
    <t>30-05-2012</t>
  </si>
  <si>
    <t>Ls 83.03</t>
  </si>
  <si>
    <t>06-06-2013</t>
  </si>
  <si>
    <t>Ls 146.54</t>
  </si>
  <si>
    <t>03-06-2013</t>
  </si>
  <si>
    <t>23-08-2012</t>
  </si>
  <si>
    <t>Ls 41.42</t>
  </si>
  <si>
    <t>21-08-2012</t>
  </si>
  <si>
    <t>Ls 72.62</t>
  </si>
  <si>
    <t>07-10-2013</t>
  </si>
  <si>
    <t>Ls 85.32</t>
  </si>
  <si>
    <t>29-11-2012</t>
  </si>
  <si>
    <t>Ls 95.00</t>
  </si>
  <si>
    <t>Ls 58.00</t>
  </si>
  <si>
    <t>SIA "Eurotravel" 2013.</t>
  </si>
  <si>
    <t>01-02-2013</t>
  </si>
  <si>
    <t>Ls 169.00</t>
  </si>
  <si>
    <t>Eurotravel SIA</t>
  </si>
  <si>
    <t>Ls 176.00</t>
  </si>
  <si>
    <t>Ls 220.00</t>
  </si>
  <si>
    <t>23-10-2013</t>
  </si>
  <si>
    <t>Ls 198.00</t>
  </si>
  <si>
    <t>SIA "Eurotravel" 2012.</t>
  </si>
  <si>
    <t>08-03-2012</t>
  </si>
  <si>
    <t>Ls 259.00</t>
  </si>
  <si>
    <t>07-03-2012</t>
  </si>
  <si>
    <t>Ls 334.00</t>
  </si>
  <si>
    <t>SIA "Mundus travel" 2012.</t>
  </si>
  <si>
    <t>26-04-2012</t>
  </si>
  <si>
    <t>Ogres 1. vidusskola</t>
  </si>
  <si>
    <t>Mundus Travel Institute SIA</t>
  </si>
  <si>
    <t>SIA "Impro ceļojumi" 2012.</t>
  </si>
  <si>
    <t>23-05-2012</t>
  </si>
  <si>
    <t>Ls 460.00</t>
  </si>
  <si>
    <t>21-05-2012</t>
  </si>
  <si>
    <t>Impro Ceļojumi SIA</t>
  </si>
  <si>
    <t>SIA "Remiro Travel" 2012.</t>
  </si>
  <si>
    <t>Ogresgala pamatskola</t>
  </si>
  <si>
    <t>Ls 300.00</t>
  </si>
  <si>
    <t>Remiro Travel SIA</t>
  </si>
  <si>
    <t>SIA "Travel agency SPĀRE" 2012.</t>
  </si>
  <si>
    <t>Ls 2255.00</t>
  </si>
  <si>
    <t>07-06-2012</t>
  </si>
  <si>
    <t>Travel agency SPĀRE SIA</t>
  </si>
  <si>
    <t>Ls 684.00</t>
  </si>
  <si>
    <t>SIA "Baltijas ceļojumu grupa" 2012.</t>
  </si>
  <si>
    <t>Ls 600.00</t>
  </si>
  <si>
    <t>03072/2012</t>
  </si>
  <si>
    <t>Baltijas ceļojumu grupa SIA</t>
  </si>
  <si>
    <t>SIA "BalticTravelnews.com" 2012., 2013</t>
  </si>
  <si>
    <t>29-05-2013</t>
  </si>
  <si>
    <t>Ls 160.00</t>
  </si>
  <si>
    <t>24-05-2013</t>
  </si>
  <si>
    <t>BalticTravelnews.com SIA</t>
  </si>
  <si>
    <t>Ls 120.00</t>
  </si>
  <si>
    <t>IK Irēnas Romanovskas ekotūrisma aģentūra 2012.</t>
  </si>
  <si>
    <t>Ls 162.04</t>
  </si>
  <si>
    <t>120906-01</t>
  </si>
  <si>
    <t>06-09-2012</t>
  </si>
  <si>
    <t>IK Irēnas Romanovskas ekotūrisma aģentūra</t>
  </si>
  <si>
    <t>SIA "Sporta braucieni" 2012.</t>
  </si>
  <si>
    <t>Ls 800.00</t>
  </si>
  <si>
    <t>Sporta Braucieni SIA</t>
  </si>
  <si>
    <t>SIA "Travel ART LV" 2012.</t>
  </si>
  <si>
    <t>Ls 1000.00</t>
  </si>
  <si>
    <t>19-10-2012</t>
  </si>
  <si>
    <t>Travel ART LV</t>
  </si>
  <si>
    <t>Ls 722.50</t>
  </si>
  <si>
    <t>12-11-2012</t>
  </si>
  <si>
    <t>SIA "Latvia Tours" 2012.</t>
  </si>
  <si>
    <t>06-12-2012</t>
  </si>
  <si>
    <t>Ls 1130.68</t>
  </si>
  <si>
    <t>04-12-2012</t>
  </si>
  <si>
    <t>Latvia Tours SIA</t>
  </si>
  <si>
    <t>SIA "Eiropas Ceļojumu centrs" 2013.</t>
  </si>
  <si>
    <t>29-01-2013</t>
  </si>
  <si>
    <t>Ogres mūzikas skola</t>
  </si>
  <si>
    <t>4.05./026</t>
  </si>
  <si>
    <t>28-01-2013</t>
  </si>
  <si>
    <t>Eiropas Ceļojumu centrs SIA</t>
  </si>
  <si>
    <t>4.05./027</t>
  </si>
  <si>
    <t>19-01-2013</t>
  </si>
  <si>
    <t>SIA "Averoja" 2013.</t>
  </si>
  <si>
    <t>31-05-2013</t>
  </si>
  <si>
    <t>Ls 387.00</t>
  </si>
  <si>
    <t>30-05-2013</t>
  </si>
  <si>
    <t>Averoja, SIA</t>
  </si>
  <si>
    <t>SIA "INDI" 2013.</t>
  </si>
  <si>
    <t>09-07-2013</t>
  </si>
  <si>
    <t>Ls 2939.00</t>
  </si>
  <si>
    <t>SIA "INDI"</t>
  </si>
  <si>
    <t>SIA "FaRiTour" 2013.</t>
  </si>
  <si>
    <t>19-08-2013</t>
  </si>
  <si>
    <t>30814-01</t>
  </si>
  <si>
    <t>SIA "FaRiTour"</t>
  </si>
  <si>
    <t>IK "AR VIKTORU" 2013.</t>
  </si>
  <si>
    <t>Ogres sākumskola</t>
  </si>
  <si>
    <t>Ls 2005.00</t>
  </si>
  <si>
    <t>4/2013</t>
  </si>
  <si>
    <t>01-09-2013</t>
  </si>
  <si>
    <t>IK "AR VIKTORU"</t>
  </si>
  <si>
    <t>Ls 1854.00</t>
  </si>
  <si>
    <t>18/2013</t>
  </si>
  <si>
    <t>15-11-2013</t>
  </si>
  <si>
    <t>Turkish Airlines inc Rīgas filiāle 2012.,  2013.</t>
  </si>
  <si>
    <t>14-03-2013</t>
  </si>
  <si>
    <t>Ls 876.69</t>
  </si>
  <si>
    <t>0350/12/03/2013</t>
  </si>
  <si>
    <t>12-03-2013</t>
  </si>
  <si>
    <t>Turkish Airlines inc Rigas filiale</t>
  </si>
  <si>
    <t>0288/20/03/2012</t>
  </si>
  <si>
    <t>Ls 1482.08</t>
  </si>
  <si>
    <t>0412/26/04/2012</t>
  </si>
  <si>
    <t>Ls 1516.77</t>
  </si>
  <si>
    <t>0413/26/04/2012</t>
  </si>
  <si>
    <t>SIA "Kolibri W" 2013</t>
  </si>
  <si>
    <t>50 50</t>
  </si>
  <si>
    <t>Kolibri W SIA</t>
  </si>
  <si>
    <t>Ls 371.71</t>
  </si>
  <si>
    <t>13-05-2013</t>
  </si>
  <si>
    <t>Ls 400.27</t>
  </si>
  <si>
    <t>10-05-2013</t>
  </si>
  <si>
    <t>Ls 300.02</t>
  </si>
  <si>
    <t>17-06-2013</t>
  </si>
  <si>
    <t>26-08-2013</t>
  </si>
  <si>
    <t>Ls 52.07</t>
  </si>
  <si>
    <t>23-08-2013</t>
  </si>
  <si>
    <t>Ls 62.48</t>
  </si>
  <si>
    <t>09-12-2013</t>
  </si>
  <si>
    <t>Ls 249.99</t>
  </si>
  <si>
    <t>03-12-2013</t>
  </si>
  <si>
    <t>SIA "Kolibri W" 2012</t>
  </si>
  <si>
    <t>Ls 150.06</t>
  </si>
  <si>
    <t>25-04-2012</t>
  </si>
  <si>
    <t>Ls 117.00</t>
  </si>
  <si>
    <t>Ogres centrālā bibliotēka</t>
  </si>
  <si>
    <t>Ls 140.00</t>
  </si>
  <si>
    <t>09-05-2012</t>
  </si>
  <si>
    <t>Ls 272.18</t>
  </si>
  <si>
    <t>Ls 235.61</t>
  </si>
  <si>
    <t>03-09-2012</t>
  </si>
  <si>
    <t>Ls 359.73</t>
  </si>
  <si>
    <t>30-08-2012</t>
  </si>
  <si>
    <t>Ls 675.00</t>
  </si>
  <si>
    <t>Ls 270.07</t>
  </si>
  <si>
    <t>03-10-2012</t>
  </si>
  <si>
    <t>Ls 200.01</t>
  </si>
  <si>
    <t>16-11-2012</t>
  </si>
  <si>
    <t>Ls 150.04</t>
  </si>
  <si>
    <t>SIA "Korbi" 2012</t>
  </si>
  <si>
    <t>13-01-2012</t>
  </si>
  <si>
    <t>Ls 335.50</t>
  </si>
  <si>
    <t>001/2012</t>
  </si>
  <si>
    <t>Korbi SIA</t>
  </si>
  <si>
    <t>Ls 213.50</t>
  </si>
  <si>
    <t>01-03-2012</t>
  </si>
  <si>
    <t>Ls 341.60</t>
  </si>
  <si>
    <t>04-04-2012</t>
  </si>
  <si>
    <t>Ls 201.30</t>
  </si>
  <si>
    <t>25-06-2012</t>
  </si>
  <si>
    <t>Ls 465.43</t>
  </si>
  <si>
    <t>04-07-2012</t>
  </si>
  <si>
    <t>Ls 138.49</t>
  </si>
  <si>
    <t>19-07-2012</t>
  </si>
  <si>
    <t>Ls 318.42</t>
  </si>
  <si>
    <t>Ls 338.80</t>
  </si>
  <si>
    <t>12-07-2012</t>
  </si>
  <si>
    <t>Ls 620.73</t>
  </si>
  <si>
    <t>24-08-2012</t>
  </si>
  <si>
    <t>SIA "Korbi" 2013</t>
  </si>
  <si>
    <t>03-04-2013</t>
  </si>
  <si>
    <t>07-05-2013</t>
  </si>
  <si>
    <t>SIA "Awards &amp;Medal Studio" 2013</t>
  </si>
  <si>
    <t>Ls 142.66</t>
  </si>
  <si>
    <t>25-04-2013</t>
  </si>
  <si>
    <t>Awards &amp;Medal Studio SIA</t>
  </si>
  <si>
    <t>SIA "Awards &amp;Medal Studio" 2012</t>
  </si>
  <si>
    <t>27-01-2012</t>
  </si>
  <si>
    <t>Ls 183.06</t>
  </si>
  <si>
    <t>12-01-2012</t>
  </si>
  <si>
    <t>Ls 358.39</t>
  </si>
  <si>
    <t>Ls 110.78</t>
  </si>
  <si>
    <t>12-06-2012</t>
  </si>
  <si>
    <t>25-10-2012</t>
  </si>
  <si>
    <t>Ls 251.68</t>
  </si>
  <si>
    <t>18-10-2012</t>
  </si>
  <si>
    <t>SIA "Aidins" 2012</t>
  </si>
  <si>
    <t>03-02-2012</t>
  </si>
  <si>
    <t>Ls 365.00</t>
  </si>
  <si>
    <t>Aidins SIA</t>
  </si>
  <si>
    <t>21-12-2012</t>
  </si>
  <si>
    <t>Ls 212.96</t>
  </si>
  <si>
    <t>12-12-2012</t>
  </si>
  <si>
    <t>SIA "Yappy" 2012</t>
  </si>
  <si>
    <t>Ls 551.44</t>
  </si>
  <si>
    <t>YAPPY SIA</t>
  </si>
  <si>
    <t>SIA "Trophy Agent" 2012</t>
  </si>
  <si>
    <t>Ls 69.06</t>
  </si>
  <si>
    <t>17-03-2012</t>
  </si>
  <si>
    <t>Trophy Agent SIA</t>
  </si>
  <si>
    <t>Ls 97.89</t>
  </si>
  <si>
    <t>28-02-2012</t>
  </si>
  <si>
    <t>Ls 224.89</t>
  </si>
  <si>
    <t>Ls 66.39</t>
  </si>
  <si>
    <t>19-03-2012</t>
  </si>
  <si>
    <t>Ls 108.15</t>
  </si>
  <si>
    <t>Ls 349.87</t>
  </si>
  <si>
    <t>11-04-2012</t>
  </si>
  <si>
    <t>Ls 447.25</t>
  </si>
  <si>
    <t>Ls 188.42</t>
  </si>
  <si>
    <t>07-05-2012</t>
  </si>
  <si>
    <t>Ls 175.12</t>
  </si>
  <si>
    <t>Ls 73.20</t>
  </si>
  <si>
    <t>Ls 86.83</t>
  </si>
  <si>
    <t>Ls 173.71</t>
  </si>
  <si>
    <t>Ls 205.03</t>
  </si>
  <si>
    <t>Ls 379.34</t>
  </si>
  <si>
    <t>07-09-2012</t>
  </si>
  <si>
    <t>Ls 45.05</t>
  </si>
  <si>
    <t>SIA "Trophy Agent" 2013.</t>
  </si>
  <si>
    <t>Ls 180.21</t>
  </si>
  <si>
    <t>18-02-2013</t>
  </si>
  <si>
    <t>Ls 209.05</t>
  </si>
  <si>
    <t>TRA 120462</t>
  </si>
  <si>
    <t>12-02-2013</t>
  </si>
  <si>
    <t>11-03-2013</t>
  </si>
  <si>
    <t>Ls 220.52</t>
  </si>
  <si>
    <t>Ls 461.02</t>
  </si>
  <si>
    <t>Ls 122.71</t>
  </si>
  <si>
    <t>Ls 174.94</t>
  </si>
  <si>
    <t>Ls 623.00</t>
  </si>
  <si>
    <t>Ls 221.50</t>
  </si>
  <si>
    <t>18-07-2013</t>
  </si>
  <si>
    <t>Ls 52.22</t>
  </si>
  <si>
    <t>Ls 33.76</t>
  </si>
  <si>
    <t>01-08-2013</t>
  </si>
  <si>
    <t>18-09-2013</t>
  </si>
  <si>
    <t>Ls 144.61</t>
  </si>
  <si>
    <t>Ls 187.79</t>
  </si>
  <si>
    <t>SIA "Ganešs" 2013.</t>
  </si>
  <si>
    <t>Ls 605.00</t>
  </si>
  <si>
    <t>GANEŠS SIA</t>
  </si>
  <si>
    <t>SIA "Ganešs" 2012.</t>
  </si>
  <si>
    <t>Ls 768.60</t>
  </si>
  <si>
    <t>SIA "Ekodāvanas" 2012.</t>
  </si>
  <si>
    <t>Ls 36.60</t>
  </si>
  <si>
    <t>Ekodāvanas SIA</t>
  </si>
  <si>
    <t>Ls 366.00</t>
  </si>
  <si>
    <t>SIA "Ekodāvanas" 2013.</t>
  </si>
  <si>
    <t>Ls 1403.60</t>
  </si>
  <si>
    <t>SIA "ELI-1" 2013.</t>
  </si>
  <si>
    <t>Ls 186.80</t>
  </si>
  <si>
    <t>07-02-2013</t>
  </si>
  <si>
    <t>ELI-1 SIA</t>
  </si>
  <si>
    <t>Ls 46.16</t>
  </si>
  <si>
    <t>Ls 145.26</t>
  </si>
  <si>
    <t>Ls 251.10</t>
  </si>
  <si>
    <t>SIA "ELI-1" 2012.</t>
  </si>
  <si>
    <t>Ls 220.75</t>
  </si>
  <si>
    <t>05-07-2012</t>
  </si>
  <si>
    <t>Ls 243.65</t>
  </si>
  <si>
    <t>Ls 159.78</t>
  </si>
  <si>
    <t>20-09-2012</t>
  </si>
  <si>
    <t>Ls 248.98</t>
  </si>
  <si>
    <t>28-11-2012</t>
  </si>
  <si>
    <t>Ls 121.83</t>
  </si>
  <si>
    <t>SIA "ROI Latvia" 2013.</t>
  </si>
  <si>
    <t>Ls 309.28</t>
  </si>
  <si>
    <t>08-04-2013</t>
  </si>
  <si>
    <t>"ROI LATVIA" SIA</t>
  </si>
  <si>
    <t>SIA "Watermelon" 2013.</t>
  </si>
  <si>
    <t>Ls 556.60</t>
  </si>
  <si>
    <t>2013-87</t>
  </si>
  <si>
    <t>11-04-2013</t>
  </si>
  <si>
    <t>SIA "WATERMELON"</t>
  </si>
  <si>
    <t>SIA "Jaunogre 96" 2012.</t>
  </si>
  <si>
    <t>Ls 90.00</t>
  </si>
  <si>
    <t>Jaunogre 96 SIA</t>
  </si>
  <si>
    <t>Ls 444.49</t>
  </si>
  <si>
    <t>18-04-2012</t>
  </si>
  <si>
    <t>27-09-2012</t>
  </si>
  <si>
    <t>Ls 8.91</t>
  </si>
  <si>
    <t>SIA "Jaunogre 96" 2013.</t>
  </si>
  <si>
    <t>Ls 30.00</t>
  </si>
  <si>
    <t>29-10-2013</t>
  </si>
  <si>
    <t>SIA "ANT&amp;VA" 2013.</t>
  </si>
  <si>
    <t>24-01-2013</t>
  </si>
  <si>
    <t>Ls 11.36</t>
  </si>
  <si>
    <t>09-01-2013</t>
  </si>
  <si>
    <t>ANT&amp; VA SIA</t>
  </si>
  <si>
    <t>Ls 70.84</t>
  </si>
  <si>
    <t>Ls 16.30</t>
  </si>
  <si>
    <t>Ls 12.62</t>
  </si>
  <si>
    <t>22-03-2012</t>
  </si>
  <si>
    <t>26-03-2013</t>
  </si>
  <si>
    <t>Ls 8.65</t>
  </si>
  <si>
    <t>Ls 64.34</t>
  </si>
  <si>
    <t>Ls 15.71</t>
  </si>
  <si>
    <t>Ls 54.35</t>
  </si>
  <si>
    <t>Ls 49.32</t>
  </si>
  <si>
    <t>Ls 48.79</t>
  </si>
  <si>
    <t>07-06-2013</t>
  </si>
  <si>
    <t>Ls 11.60</t>
  </si>
  <si>
    <t>Ls 68.77</t>
  </si>
  <si>
    <t>11-09-2013</t>
  </si>
  <si>
    <t>03-10-2013</t>
  </si>
  <si>
    <t>Ls 21.08</t>
  </si>
  <si>
    <t>Ls 55.82</t>
  </si>
  <si>
    <t>Ls 38.15</t>
  </si>
  <si>
    <t>20-11-2013</t>
  </si>
  <si>
    <t>Ls 83.07</t>
  </si>
  <si>
    <t>12-11-2013</t>
  </si>
  <si>
    <t>Ls 132.57</t>
  </si>
  <si>
    <t>SIA "ANT&amp;VA" 2012.</t>
  </si>
  <si>
    <t>17-01-2012</t>
  </si>
  <si>
    <t>Ls 50.42</t>
  </si>
  <si>
    <t>10-01-2012</t>
  </si>
  <si>
    <t>Ls 11.49</t>
  </si>
  <si>
    <t>Ls 20.82</t>
  </si>
  <si>
    <t>23-01-2012</t>
  </si>
  <si>
    <t>15-02-2012</t>
  </si>
  <si>
    <t>Ls 32.67</t>
  </si>
  <si>
    <t>Ls 6.90</t>
  </si>
  <si>
    <t>05-03-2012</t>
  </si>
  <si>
    <t>Ls 48.66</t>
  </si>
  <si>
    <t>Ls 4.65</t>
  </si>
  <si>
    <t>23-04-2012</t>
  </si>
  <si>
    <t>Ls 55.37</t>
  </si>
  <si>
    <t>18-05-2012</t>
  </si>
  <si>
    <t>Ls 5.50</t>
  </si>
  <si>
    <t>Ls 39.65</t>
  </si>
  <si>
    <t>Ls 66.58</t>
  </si>
  <si>
    <t>16-08-2012</t>
  </si>
  <si>
    <t>Ls 59.67</t>
  </si>
  <si>
    <t>Ls 29.79</t>
  </si>
  <si>
    <t>Ls 42.02</t>
  </si>
  <si>
    <t>Ls 67.08</t>
  </si>
  <si>
    <t>ANT000215</t>
  </si>
  <si>
    <t>13-11-2012</t>
  </si>
  <si>
    <t>Ls 22.03</t>
  </si>
  <si>
    <t>Ls 58.03</t>
  </si>
  <si>
    <t>SIA "Ogres centra aptieka" 2012.</t>
  </si>
  <si>
    <t>21-11-2012</t>
  </si>
  <si>
    <t>Ls 224.85</t>
  </si>
  <si>
    <t>15-11-2012</t>
  </si>
  <si>
    <t>Ogres centra aptieka</t>
  </si>
  <si>
    <t>AS "Sentor Farm aptiekas" 2013.</t>
  </si>
  <si>
    <t>072013/02</t>
  </si>
  <si>
    <t>31-07-2013</t>
  </si>
  <si>
    <t>Ls 200.25</t>
  </si>
  <si>
    <t>AS Sentor Farm aptiekas</t>
  </si>
  <si>
    <t>Ls 193.50</t>
  </si>
  <si>
    <t>26072013/01</t>
  </si>
  <si>
    <t>SIA "Lirico" 2012.</t>
  </si>
  <si>
    <t>24-02-2012</t>
  </si>
  <si>
    <t>Ls 1854.40</t>
  </si>
  <si>
    <t>23-02-2012</t>
  </si>
  <si>
    <t>Lirico SIA</t>
  </si>
  <si>
    <t>Ls 765.00</t>
  </si>
  <si>
    <t>SIA "White Day" 2013.</t>
  </si>
  <si>
    <t>Ls 2500.00</t>
  </si>
  <si>
    <t>27-03-2013</t>
  </si>
  <si>
    <t>White Day SIA</t>
  </si>
  <si>
    <t>SIA "White Day" 2012.</t>
  </si>
  <si>
    <t>Ls 1769.00</t>
  </si>
  <si>
    <t>SIA "Walket Tehnology" 2012.</t>
  </si>
  <si>
    <t>WALKET TEHNOLOGY SIA</t>
  </si>
  <si>
    <t>SIA "Walket Tehnology" 2013.</t>
  </si>
  <si>
    <t>Ls 560.00</t>
  </si>
  <si>
    <t>SIA "Kili-Kili" 2012.</t>
  </si>
  <si>
    <t>Ls 1830.00</t>
  </si>
  <si>
    <t>Kili-Kili SIA</t>
  </si>
  <si>
    <t>Biedrība "A-Projekti" 2012.</t>
  </si>
  <si>
    <t>Ls 5200.00</t>
  </si>
  <si>
    <t>A-Projekti biedrība</t>
  </si>
  <si>
    <t>Biedrība "A-Projekti" 2013.</t>
  </si>
  <si>
    <t>Ls 1500.00</t>
  </si>
  <si>
    <t>19-03-2013</t>
  </si>
  <si>
    <t>SIA "Arteforma" 2013.</t>
  </si>
  <si>
    <t>03-01-2013</t>
  </si>
  <si>
    <t>Ls 190.57</t>
  </si>
  <si>
    <t>005-2</t>
  </si>
  <si>
    <t>30-11-2012</t>
  </si>
  <si>
    <t>ARTEFORMA SIA</t>
  </si>
  <si>
    <t>16-01-2013</t>
  </si>
  <si>
    <t>10-01-2013</t>
  </si>
  <si>
    <t>SIA "Arteforma" 2012.</t>
  </si>
  <si>
    <t>01-08-2012</t>
  </si>
  <si>
    <t>Ls 1815.00</t>
  </si>
  <si>
    <t>27-07-2012</t>
  </si>
  <si>
    <t>SIA "Vitkovsky Music Agency" 2012.</t>
  </si>
  <si>
    <t>Ls 110.00</t>
  </si>
  <si>
    <t>4/08-2012</t>
  </si>
  <si>
    <t>17-08-2012</t>
  </si>
  <si>
    <t>Vitkovsky Music Agency</t>
  </si>
  <si>
    <t>31-08-2012</t>
  </si>
  <si>
    <t>SIA "Lec un minies" 2013.</t>
  </si>
  <si>
    <t>20-08-2013</t>
  </si>
  <si>
    <t>Ls 792.55</t>
  </si>
  <si>
    <t>16-08-2013</t>
  </si>
  <si>
    <t>Lec un minies SIA</t>
  </si>
  <si>
    <t>SIA "Lec un minies" 2012.</t>
  </si>
  <si>
    <t>22-08-2012</t>
  </si>
  <si>
    <t>Ls 816.75</t>
  </si>
  <si>
    <t>20120-8-8</t>
  </si>
  <si>
    <t>SIA "Cita skaņa" 2012.</t>
  </si>
  <si>
    <t>Ls 905.24</t>
  </si>
  <si>
    <t>Cita skaņa</t>
  </si>
  <si>
    <t>17.08.02.</t>
  </si>
  <si>
    <t>SIA "M-Stage" 2013.</t>
  </si>
  <si>
    <t>29-08-2013</t>
  </si>
  <si>
    <t>Ls 1185.80</t>
  </si>
  <si>
    <t>13-022</t>
  </si>
  <si>
    <t>24-08-2013</t>
  </si>
  <si>
    <t>M-Stage SIA</t>
  </si>
  <si>
    <t>SIA "Valmieras kinostudija" 2012.</t>
  </si>
  <si>
    <t>Ls 537.78</t>
  </si>
  <si>
    <t>Valmieras kinostudija SIA</t>
  </si>
  <si>
    <t>SIA "Wait" 2013.</t>
  </si>
  <si>
    <t>Ls 871.20</t>
  </si>
  <si>
    <t>19-02-2013</t>
  </si>
  <si>
    <t>SIA "WAIT"</t>
  </si>
  <si>
    <t>Ls 101.64</t>
  </si>
  <si>
    <t>08-03-2013</t>
  </si>
  <si>
    <t>Ls 1240.25</t>
  </si>
  <si>
    <t>19-04-2013</t>
  </si>
  <si>
    <t>25-06-2013</t>
  </si>
  <si>
    <t>Ls 617.10</t>
  </si>
  <si>
    <t>Ls 986.15</t>
  </si>
  <si>
    <t>11-11-2013</t>
  </si>
  <si>
    <t>Ls 284.35</t>
  </si>
  <si>
    <t>2013/13</t>
  </si>
  <si>
    <t>06-11-2013</t>
  </si>
  <si>
    <t>2013/14</t>
  </si>
  <si>
    <t>Ls 757.46</t>
  </si>
  <si>
    <t>2013/15</t>
  </si>
  <si>
    <t>SIA "AJV grupa" 2013.</t>
  </si>
  <si>
    <t>04-09-2013</t>
  </si>
  <si>
    <t>Ls 786.50</t>
  </si>
  <si>
    <t>109/2013</t>
  </si>
  <si>
    <t>SIA "AJV grupa"</t>
  </si>
  <si>
    <t>SIA "SND" 2013.</t>
  </si>
  <si>
    <t>Ls 2783.00</t>
  </si>
  <si>
    <t>028-2013</t>
  </si>
  <si>
    <t>"SND" SIA</t>
  </si>
  <si>
    <t>08-11-2013</t>
  </si>
  <si>
    <t>Ls 393.25</t>
  </si>
  <si>
    <t>081-2013</t>
  </si>
  <si>
    <t>31-10-2013</t>
  </si>
  <si>
    <t>SIA "Sniega cilvēks" 2013.</t>
  </si>
  <si>
    <t>3-250613</t>
  </si>
  <si>
    <t>SIA "Sniega cilvēks"</t>
  </si>
  <si>
    <t>SIA "Ķengurs un citi" 2013.</t>
  </si>
  <si>
    <t>Ls 283.40</t>
  </si>
  <si>
    <t>33/20.08.2013</t>
  </si>
  <si>
    <t>SIA "Ķengurs un citi"</t>
  </si>
  <si>
    <t>SIA "BANG" 2013.</t>
  </si>
  <si>
    <t>Ls 1200.00</t>
  </si>
  <si>
    <t>08-100/13</t>
  </si>
  <si>
    <t>BANG SIA</t>
  </si>
  <si>
    <t>08-098/13</t>
  </si>
  <si>
    <t>Ls 1867.29</t>
  </si>
  <si>
    <t>08-104/13</t>
  </si>
  <si>
    <t>Ls 1732.71</t>
  </si>
  <si>
    <t>08-105/13</t>
  </si>
  <si>
    <t>SIA "Labvēlīgie puikas" 2013.</t>
  </si>
  <si>
    <t>Ls 1700.00</t>
  </si>
  <si>
    <t>"Labvēlīgie puikas"SIA</t>
  </si>
  <si>
    <t>SIA "Mr Karaoke" 2013.</t>
  </si>
  <si>
    <t>24-09-2013</t>
  </si>
  <si>
    <t>Ls 263.52</t>
  </si>
  <si>
    <t>Mr Karaoke SIA</t>
  </si>
  <si>
    <t>SIA "Možais" 2013.</t>
  </si>
  <si>
    <t>31/13</t>
  </si>
  <si>
    <t>SIA "Možais"</t>
  </si>
  <si>
    <t>Ls 219.78</t>
  </si>
  <si>
    <t>45/13</t>
  </si>
  <si>
    <t>VSIA "Dailes teātris" 2013.</t>
  </si>
  <si>
    <t>30-09-2013</t>
  </si>
  <si>
    <t>Ls 847.00</t>
  </si>
  <si>
    <t>06/09/2013</t>
  </si>
  <si>
    <t>Dailes teātris VSIA</t>
  </si>
  <si>
    <t>SIA "Neste Latvija" 2012.</t>
  </si>
  <si>
    <t>Ls 7000.00</t>
  </si>
  <si>
    <t>2012/1/000630</t>
  </si>
  <si>
    <t>Neste Latvija SIA</t>
  </si>
  <si>
    <t>Ls 6500.00</t>
  </si>
  <si>
    <t>15-03-2012</t>
  </si>
  <si>
    <t>Ls 6000.00</t>
  </si>
  <si>
    <t>2012/3/000026</t>
  </si>
  <si>
    <t>16-04-2012</t>
  </si>
  <si>
    <t>2012/4 līg 7166482</t>
  </si>
  <si>
    <t>10-05-2012</t>
  </si>
  <si>
    <t>Ls 9000.00</t>
  </si>
  <si>
    <t>2012/5līg7166482</t>
  </si>
  <si>
    <t>Ls 90000.00</t>
  </si>
  <si>
    <t>2012/6 līg7166482</t>
  </si>
  <si>
    <t>24-07-2012</t>
  </si>
  <si>
    <t>2012/9līg7166482</t>
  </si>
  <si>
    <t>2012/12 līg 7166482</t>
  </si>
  <si>
    <t>SIA "Neste Latvija" 2013.</t>
  </si>
  <si>
    <t>Ls 4000.00</t>
  </si>
  <si>
    <t>2013/04 līg.7166482</t>
  </si>
  <si>
    <t>04-04-2013</t>
  </si>
  <si>
    <t>04-07-2013</t>
  </si>
  <si>
    <t>09-08-2013</t>
  </si>
  <si>
    <t>SIA "Happy Plums Trust" 2012.</t>
  </si>
  <si>
    <t>20-01-2012</t>
  </si>
  <si>
    <t>16-01-2012</t>
  </si>
  <si>
    <t>Happy Plums Trust</t>
  </si>
  <si>
    <t>17-05-2012</t>
  </si>
  <si>
    <t>22-06-2012</t>
  </si>
  <si>
    <t>Ls 229.90</t>
  </si>
  <si>
    <t>km-7</t>
  </si>
  <si>
    <t>SIA "Geka" 2012.</t>
  </si>
  <si>
    <t>Ls 279.90</t>
  </si>
  <si>
    <t>Geka SIA</t>
  </si>
  <si>
    <t>SIA "Geka" 2013.</t>
  </si>
  <si>
    <t>Ls 137.59</t>
  </si>
  <si>
    <t>13-03-2013</t>
  </si>
  <si>
    <t>Ls 20.21</t>
  </si>
  <si>
    <t>Ls 31.75</t>
  </si>
  <si>
    <t>SIA "DK Media" 2013.</t>
  </si>
  <si>
    <t>Ls 508.20</t>
  </si>
  <si>
    <t>2013-92</t>
  </si>
  <si>
    <t>SIA DK Media</t>
  </si>
  <si>
    <t>SIA "Media Telecom" 2013.</t>
  </si>
  <si>
    <t xml:space="preserve">SIA Media Telecom </t>
  </si>
  <si>
    <t>SIA "Media Telecom" 2012.</t>
  </si>
  <si>
    <t>Ls 482.79</t>
  </si>
  <si>
    <t>SIA "Dita D" 2012.</t>
  </si>
  <si>
    <t>Ls 144.57</t>
  </si>
  <si>
    <t>1204-01</t>
  </si>
  <si>
    <t>SIA Dita-D</t>
  </si>
  <si>
    <t>Ls 409.92</t>
  </si>
  <si>
    <t>1206-03</t>
  </si>
  <si>
    <t>Ls 350.67</t>
  </si>
  <si>
    <t>1208-02</t>
  </si>
  <si>
    <t>Ls 108.90</t>
  </si>
  <si>
    <t>1208-03</t>
  </si>
  <si>
    <t>28-09-2012</t>
  </si>
  <si>
    <t>Ls 380.48</t>
  </si>
  <si>
    <t>DD1209-01</t>
  </si>
  <si>
    <t>Ls 532.40</t>
  </si>
  <si>
    <t>1212-02</t>
  </si>
  <si>
    <t>Ls 396.88</t>
  </si>
  <si>
    <t>1212-01</t>
  </si>
  <si>
    <t>SIA "Dita D" 2013.</t>
  </si>
  <si>
    <t>Ls 556.96</t>
  </si>
  <si>
    <t>1310-01</t>
  </si>
  <si>
    <t>Ls 175.45</t>
  </si>
  <si>
    <t>1312-01</t>
  </si>
  <si>
    <t>I.K. "Studija ĀKX" 2012.</t>
  </si>
  <si>
    <t>07-01-2013</t>
  </si>
  <si>
    <t>Ls 240.00</t>
  </si>
  <si>
    <t>k-284</t>
  </si>
  <si>
    <t>Studija ĀKX IK</t>
  </si>
  <si>
    <t>10-04-2013</t>
  </si>
  <si>
    <t>Ls 350.00</t>
  </si>
  <si>
    <t>19-05-2013</t>
  </si>
  <si>
    <t>I.K. "Studija ĀKX" 2013.</t>
  </si>
  <si>
    <t>57/2012</t>
  </si>
  <si>
    <t>K-185</t>
  </si>
  <si>
    <t>02-10-2012</t>
  </si>
  <si>
    <t>20-10-2012</t>
  </si>
  <si>
    <t>SIA "Dardedze hologrāfija" 2012.</t>
  </si>
  <si>
    <t>Dardedze hologrāfija SIA</t>
  </si>
  <si>
    <t>Ls 465.85</t>
  </si>
  <si>
    <t>26-09-2012</t>
  </si>
  <si>
    <t>Ls 456.17</t>
  </si>
  <si>
    <t>17-10-2012</t>
  </si>
  <si>
    <t>26-11-2012</t>
  </si>
  <si>
    <t>SIA "Dardedze hologrāfija" 2013.</t>
  </si>
  <si>
    <t>25-02-2013</t>
  </si>
  <si>
    <t>SIA "Skonto reklāma" 2013.</t>
  </si>
  <si>
    <t>12-08-2013</t>
  </si>
  <si>
    <t>Ls 435.60</t>
  </si>
  <si>
    <t>13-0412</t>
  </si>
  <si>
    <t>Skonto reklāma SIA</t>
  </si>
  <si>
    <t>SIA "Skonto reklāma" 2012.</t>
  </si>
  <si>
    <t>Ls 392.52</t>
  </si>
  <si>
    <t>12-0446</t>
  </si>
  <si>
    <t>09-07-2012</t>
  </si>
  <si>
    <t>SIA "Baddog" 2012.</t>
  </si>
  <si>
    <t>14-08-2012</t>
  </si>
  <si>
    <t>23-07-2012</t>
  </si>
  <si>
    <t>Baddog SIA</t>
  </si>
  <si>
    <t>SIA "Rīgas Rēvija" 2012.</t>
  </si>
  <si>
    <t>Ls 238.85</t>
  </si>
  <si>
    <t>20-08-2012</t>
  </si>
  <si>
    <t>Rīgas Rēvija SIA</t>
  </si>
  <si>
    <t>SIA "Leta reklāmas serviss" 2012.</t>
  </si>
  <si>
    <t>Ls 102.85</t>
  </si>
  <si>
    <t>Leta reklāmas serviss SIA</t>
  </si>
  <si>
    <t>SIA "Smux" 2013.</t>
  </si>
  <si>
    <t>Ls 1937.21</t>
  </si>
  <si>
    <t>Smux SIA</t>
  </si>
  <si>
    <t>SIA "Smux" 2012.</t>
  </si>
  <si>
    <t>Ls 1989.24</t>
  </si>
  <si>
    <t>SIA "Mediju nams" 2012.</t>
  </si>
  <si>
    <t>Mediju nams SIA</t>
  </si>
  <si>
    <t>SIA "Jelgavas tipogrāfija" 2013.</t>
  </si>
  <si>
    <t>Ls 575.04</t>
  </si>
  <si>
    <t>Jelgavas tipogrāfija</t>
  </si>
  <si>
    <t>SIA "PrezentReklāma" 2013.</t>
  </si>
  <si>
    <t>Ls 308.55</t>
  </si>
  <si>
    <t>14-05-2013</t>
  </si>
  <si>
    <t>PrezentReklāma SIA</t>
  </si>
  <si>
    <t>AS "InPrint" 2013.</t>
  </si>
  <si>
    <t>26-04-2013</t>
  </si>
  <si>
    <t>InPrint AS</t>
  </si>
  <si>
    <t>Ls 477.95</t>
  </si>
  <si>
    <t>16-05-2013</t>
  </si>
  <si>
    <t>Ls 497.31</t>
  </si>
  <si>
    <t>10-06-2013</t>
  </si>
  <si>
    <t>15-07-2013</t>
  </si>
  <si>
    <t>10-07-2013</t>
  </si>
  <si>
    <t>22-07-2013</t>
  </si>
  <si>
    <t>02-09-2013</t>
  </si>
  <si>
    <t>10-10-2013</t>
  </si>
  <si>
    <t>25-11-2013</t>
  </si>
  <si>
    <t>SIA "UB6" 2013.</t>
  </si>
  <si>
    <t>Ls 544.50</t>
  </si>
  <si>
    <t>SIA "UB6"</t>
  </si>
  <si>
    <t>01-06-2013</t>
  </si>
  <si>
    <t>Ls 665.50</t>
  </si>
  <si>
    <t>012-018</t>
  </si>
  <si>
    <r>
      <t xml:space="preserve"> SIA "Argita" valdes locekļa Aivara Dmitrijeva dēls Jānis Dmitrijevs  SIA „Argita” elektronisko iekārtu servisa inženieris, partijas </t>
    </r>
    <r>
      <rPr>
        <b/>
        <sz val="14"/>
        <color theme="1"/>
        <rFont val="Calibri"/>
        <family val="2"/>
        <charset val="186"/>
        <scheme val="minor"/>
      </rPr>
      <t>Ogres novadam</t>
    </r>
    <r>
      <rPr>
        <b/>
        <sz val="11"/>
        <color theme="1"/>
        <rFont val="Calibri"/>
        <family val="2"/>
        <charset val="186"/>
        <scheme val="minor"/>
      </rPr>
      <t xml:space="preserve"> biedrs</t>
    </r>
  </si>
  <si>
    <t>SIA "Argita"</t>
  </si>
  <si>
    <t>Ogres novada pašvaldībai 2012.gadā</t>
  </si>
  <si>
    <t>Ls 83.00</t>
  </si>
  <si>
    <t>Argita SIA</t>
  </si>
  <si>
    <t>Ls 450.18</t>
  </si>
  <si>
    <t>26-01-2012</t>
  </si>
  <si>
    <t>01-02-2012</t>
  </si>
  <si>
    <t>Ls 1439.76</t>
  </si>
  <si>
    <t>ARGI-101167</t>
  </si>
  <si>
    <t>26-02-2012</t>
  </si>
  <si>
    <t>ARGI 101177</t>
  </si>
  <si>
    <t>Ls 599.50</t>
  </si>
  <si>
    <t>24-04-2012</t>
  </si>
  <si>
    <t>ARGI-101207</t>
  </si>
  <si>
    <t>Ls 344.22</t>
  </si>
  <si>
    <t>ARGI-101217</t>
  </si>
  <si>
    <t>ARGI-101299</t>
  </si>
  <si>
    <t>Ls 554.77</t>
  </si>
  <si>
    <t>20-07-2012</t>
  </si>
  <si>
    <t>02-08-2012</t>
  </si>
  <si>
    <t>Ls 82.32</t>
  </si>
  <si>
    <t>ARGI-101357</t>
  </si>
  <si>
    <t>13-08-2012</t>
  </si>
  <si>
    <t>Ls 507.33</t>
  </si>
  <si>
    <t>09-08-2012</t>
  </si>
  <si>
    <t>Ls 429.86</t>
  </si>
  <si>
    <t>ARGI-101393</t>
  </si>
  <si>
    <t>Ls 612.07</t>
  </si>
  <si>
    <t>Ls 3500.00</t>
  </si>
  <si>
    <t>12-10-2012</t>
  </si>
  <si>
    <t>ARGI-101465</t>
  </si>
  <si>
    <t>Ls 89.00</t>
  </si>
  <si>
    <t>Ls 164.63</t>
  </si>
  <si>
    <t>ARGI-101497</t>
  </si>
  <si>
    <t>Ls 637.19</t>
  </si>
  <si>
    <t>02-12-2012</t>
  </si>
  <si>
    <t>ARGI-101581</t>
  </si>
  <si>
    <t>Ls 758.27</t>
  </si>
  <si>
    <t>Ogres novada pašvaldības iestādēm 2012.gadā</t>
  </si>
  <si>
    <t>Ls 74.57</t>
  </si>
  <si>
    <t>Ls 92.00</t>
  </si>
  <si>
    <t>Ogres mākslas skola</t>
  </si>
  <si>
    <t>Ls 31.99</t>
  </si>
  <si>
    <t>PII Zelta Sietiņš</t>
  </si>
  <si>
    <t>Ls 237.19</t>
  </si>
  <si>
    <t>PII Riekstiņš</t>
  </si>
  <si>
    <t>Ls 80.36</t>
  </si>
  <si>
    <t>Ogres vēstures un mākslas muzejs</t>
  </si>
  <si>
    <t>Ls 175.14</t>
  </si>
  <si>
    <t>Ogres novada sociālais dienests</t>
  </si>
  <si>
    <t>Ls 41.15</t>
  </si>
  <si>
    <t>Ls 31.11</t>
  </si>
  <si>
    <t>Ls 79.20</t>
  </si>
  <si>
    <t>PII Dzīpariņš</t>
  </si>
  <si>
    <t>Ls 50.50</t>
  </si>
  <si>
    <t>Ls 136.48</t>
  </si>
  <si>
    <t>Ls 47.99</t>
  </si>
  <si>
    <t>Ls 22.01</t>
  </si>
  <si>
    <t>Ls 82.30</t>
  </si>
  <si>
    <t>Ls 191.13</t>
  </si>
  <si>
    <t>Ls 299.00</t>
  </si>
  <si>
    <t>Ls 17.68</t>
  </si>
  <si>
    <t>Ls 36.01</t>
  </si>
  <si>
    <t>17-06-2012</t>
  </si>
  <si>
    <t>Ls 104.20</t>
  </si>
  <si>
    <t>Ls 316.47</t>
  </si>
  <si>
    <t>Ls 175.85</t>
  </si>
  <si>
    <t>Ls 30.01</t>
  </si>
  <si>
    <t>Ls 28.00</t>
  </si>
  <si>
    <t>Ls 14.88</t>
  </si>
  <si>
    <t>Ls 56.56</t>
  </si>
  <si>
    <t>Ls 111.09</t>
  </si>
  <si>
    <t>Ls 483.32</t>
  </si>
  <si>
    <t>Ls 282.92</t>
  </si>
  <si>
    <t>Ls 56.05</t>
  </si>
  <si>
    <t>Ls 17.00</t>
  </si>
  <si>
    <t>11-09-2012</t>
  </si>
  <si>
    <t>Ls 48.99</t>
  </si>
  <si>
    <t>Ls 155.67</t>
  </si>
  <si>
    <t>19-09-2012</t>
  </si>
  <si>
    <t>Ls 14.00</t>
  </si>
  <si>
    <t>21-10-2012</t>
  </si>
  <si>
    <t>Ls 110.79</t>
  </si>
  <si>
    <t>Ls 19.99</t>
  </si>
  <si>
    <t>Ls 67.00</t>
  </si>
  <si>
    <t>Ls 141.50</t>
  </si>
  <si>
    <t>Ls 270.00</t>
  </si>
  <si>
    <t>Ls 74.02</t>
  </si>
  <si>
    <t>Ls 67.53</t>
  </si>
  <si>
    <t>Ls 54.60</t>
  </si>
  <si>
    <t>Ls 222.94</t>
  </si>
  <si>
    <t>Ls 40.03</t>
  </si>
  <si>
    <t>11-12-2012</t>
  </si>
  <si>
    <t>Ls 2110.02</t>
  </si>
  <si>
    <t>Ls 1062.96</t>
  </si>
  <si>
    <t>Ls 51.97</t>
  </si>
  <si>
    <t>Ogres novada pašvaldībai 2013.gadā</t>
  </si>
  <si>
    <t>Ls 433.29</t>
  </si>
  <si>
    <t>26-01-2013</t>
  </si>
  <si>
    <t>Ls 513.87</t>
  </si>
  <si>
    <t>Ls 526.11</t>
  </si>
  <si>
    <t>Ls 1200.01</t>
  </si>
  <si>
    <t>Ls 426.02</t>
  </si>
  <si>
    <t>Ls 268.50</t>
  </si>
  <si>
    <t>Ls 508.16</t>
  </si>
  <si>
    <t>Ls 1537.18</t>
  </si>
  <si>
    <t>Ls 592.77</t>
  </si>
  <si>
    <t>Ls 25.00</t>
  </si>
  <si>
    <t>27-09-2013</t>
  </si>
  <si>
    <t>Ls 555.28</t>
  </si>
  <si>
    <t>Ls 312.06</t>
  </si>
  <si>
    <t>Ls 48.40</t>
  </si>
  <si>
    <t>Ls 214.24</t>
  </si>
  <si>
    <t>10-12-2013</t>
  </si>
  <si>
    <t>Ogres novada pašvaldības iestādēm 2013.gadā</t>
  </si>
  <si>
    <t>Ls 64.99</t>
  </si>
  <si>
    <t>31-01-2013</t>
  </si>
  <si>
    <t>Ls 117.30</t>
  </si>
  <si>
    <t>Ls 304.23</t>
  </si>
  <si>
    <t>Ls 98.74</t>
  </si>
  <si>
    <t>Ls 99.99</t>
  </si>
  <si>
    <t>Ls 134.92</t>
  </si>
  <si>
    <t>Ls 96.87</t>
  </si>
  <si>
    <t>Ls 79.59</t>
  </si>
  <si>
    <t>Ls 147.64</t>
  </si>
  <si>
    <t>Ls 71.74</t>
  </si>
  <si>
    <t>Ls 161.17</t>
  </si>
  <si>
    <t>Ls 195.62</t>
  </si>
  <si>
    <t>24-04-2013</t>
  </si>
  <si>
    <t>Ls 72.43</t>
  </si>
  <si>
    <t>Ls 257.38</t>
  </si>
  <si>
    <t>Ls 88.91</t>
  </si>
  <si>
    <t>Ls 60.44</t>
  </si>
  <si>
    <t>Ls 102.47</t>
  </si>
  <si>
    <t>23-05-2013</t>
  </si>
  <si>
    <t>Ls 75.09</t>
  </si>
  <si>
    <t>Ls 139.84</t>
  </si>
  <si>
    <t>Ls 209.37</t>
  </si>
  <si>
    <t>Ls 150.02</t>
  </si>
  <si>
    <t>Ls 279.99</t>
  </si>
  <si>
    <t>Ls 20.00</t>
  </si>
  <si>
    <t>05-06-2013</t>
  </si>
  <si>
    <t>Ls 166.42</t>
  </si>
  <si>
    <t>14-06-2013</t>
  </si>
  <si>
    <t>Ls 155.30</t>
  </si>
  <si>
    <t>Ls 124.88</t>
  </si>
  <si>
    <t>Ls 42.00</t>
  </si>
  <si>
    <t>Ls 52.01</t>
  </si>
  <si>
    <t>16-07-2013</t>
  </si>
  <si>
    <t>Ls 112.91</t>
  </si>
  <si>
    <t>Ls 105.90</t>
  </si>
  <si>
    <t>17-07-2013</t>
  </si>
  <si>
    <t>Ls 125.99</t>
  </si>
  <si>
    <t>Ls 81.74</t>
  </si>
  <si>
    <t>25-07-2013</t>
  </si>
  <si>
    <t>06-08-2013</t>
  </si>
  <si>
    <t>Ls 610.00</t>
  </si>
  <si>
    <t>02-08-2013</t>
  </si>
  <si>
    <t>21-08-2013</t>
  </si>
  <si>
    <t>Ls 140.40</t>
  </si>
  <si>
    <t>Ls 51.00</t>
  </si>
  <si>
    <t>Ls 205.01</t>
  </si>
  <si>
    <t>Ls 284.00</t>
  </si>
  <si>
    <t>Ls 684.86</t>
  </si>
  <si>
    <t>Ls 286.12</t>
  </si>
  <si>
    <t>Ls 298.00</t>
  </si>
  <si>
    <t>20-09-2013</t>
  </si>
  <si>
    <t>Ls 233.77</t>
  </si>
  <si>
    <t>Ls 27.00</t>
  </si>
  <si>
    <t>Ls 80.00</t>
  </si>
  <si>
    <t>Ls 125.50</t>
  </si>
  <si>
    <t>Ls 78.01</t>
  </si>
  <si>
    <t>16-10-2013</t>
  </si>
  <si>
    <t>Ls 67.80</t>
  </si>
  <si>
    <t>Ls 57.00</t>
  </si>
  <si>
    <t>Ls 179.20</t>
  </si>
  <si>
    <t>Ls 238.64</t>
  </si>
  <si>
    <t>24-10-2013</t>
  </si>
  <si>
    <t>Ls 201.82</t>
  </si>
  <si>
    <t>Ls 44.00</t>
  </si>
  <si>
    <t>28-10-2013</t>
  </si>
  <si>
    <t>Ls 163.65</t>
  </si>
  <si>
    <t>Ls 154.63</t>
  </si>
  <si>
    <t>Ls 1517.58</t>
  </si>
  <si>
    <t>Ls 312.00</t>
  </si>
  <si>
    <t>Ls 141.68</t>
  </si>
  <si>
    <t>Ls 114.78</t>
  </si>
  <si>
    <t>Ls 63.91</t>
  </si>
  <si>
    <t>Ls 822.00</t>
  </si>
  <si>
    <t>Ls 285.27</t>
  </si>
  <si>
    <t>Ls 157.88</t>
  </si>
  <si>
    <t>Ls 461.49</t>
  </si>
  <si>
    <t>Ls 71.60</t>
  </si>
  <si>
    <t>Ls 78.00</t>
  </si>
  <si>
    <t>Ls 367.01</t>
  </si>
  <si>
    <t>Ls 200.51</t>
  </si>
  <si>
    <t>Ls 70.76</t>
  </si>
  <si>
    <t>Ls 79.99</t>
  </si>
  <si>
    <r>
      <t xml:space="preserve">Sarmīte Ozoliņa SIA "OZZO" valdes locekle + Ogres novada Sociālā dienesta vadītāja +  partijas </t>
    </r>
    <r>
      <rPr>
        <b/>
        <sz val="14"/>
        <color theme="1"/>
        <rFont val="Calibri"/>
        <family val="2"/>
        <charset val="186"/>
        <scheme val="minor"/>
      </rPr>
      <t>Ogres novadam</t>
    </r>
    <r>
      <rPr>
        <b/>
        <sz val="11"/>
        <color theme="1"/>
        <rFont val="Calibri"/>
        <family val="2"/>
        <charset val="186"/>
        <scheme val="minor"/>
      </rPr>
      <t xml:space="preserve"> valdes locekle</t>
    </r>
  </si>
  <si>
    <t>SIA "OZZO"</t>
  </si>
  <si>
    <t>Ogres novada pašvaldībai 2012.gadā sniegtie pakalpojumi</t>
  </si>
  <si>
    <t>Ls 1353.74</t>
  </si>
  <si>
    <t>OZZO SIA</t>
  </si>
  <si>
    <t>25-01-2012</t>
  </si>
  <si>
    <t>15-1/11/2011</t>
  </si>
  <si>
    <t>15-12-2011</t>
  </si>
  <si>
    <t>Ls 5585.14</t>
  </si>
  <si>
    <t>pārsniedz iep.</t>
  </si>
  <si>
    <t>Ls 1132.29</t>
  </si>
  <si>
    <t>Ls 1560.53</t>
  </si>
  <si>
    <t>Ls 680.71</t>
  </si>
  <si>
    <t>08-08-2012</t>
  </si>
  <si>
    <t>Ls 4768.57</t>
  </si>
  <si>
    <t>06-08-2012</t>
  </si>
  <si>
    <t>Ls 1887.60</t>
  </si>
  <si>
    <t>27-08-2012</t>
  </si>
  <si>
    <t>Ogres novada pašvaldībai 2013.gadā sniegtie pakalpojumi</t>
  </si>
  <si>
    <t>Ls 298.14</t>
  </si>
  <si>
    <t>05-03-2013</t>
  </si>
  <si>
    <t>11-07-2013</t>
  </si>
  <si>
    <t>Ls 480.48</t>
  </si>
  <si>
    <t>05-09-2013</t>
  </si>
  <si>
    <t>07-11-2013</t>
  </si>
  <si>
    <t>21-11-2013</t>
  </si>
  <si>
    <t>Ls 497.78</t>
  </si>
  <si>
    <t>20-12-2013</t>
  </si>
  <si>
    <t>Ls 398.14</t>
  </si>
  <si>
    <r>
      <rPr>
        <b/>
        <u/>
        <sz val="12"/>
        <color theme="1"/>
        <rFont val="Calibri"/>
        <family val="2"/>
        <charset val="186"/>
        <scheme val="minor"/>
      </rPr>
      <t>Ogres novada sociālajam dienestam !!!</t>
    </r>
    <r>
      <rPr>
        <b/>
        <sz val="11"/>
        <color theme="1"/>
        <rFont val="Calibri"/>
        <family val="2"/>
        <charset val="186"/>
        <scheme val="minor"/>
      </rPr>
      <t xml:space="preserve"> 2012.gadā sniegtie pakalpojumi</t>
    </r>
  </si>
  <si>
    <t>Ls 6242.12</t>
  </si>
  <si>
    <t>Ogres PII "Dzīpariņš" 2012.gadā sniegtie pakalpojumi</t>
  </si>
  <si>
    <t>Ls 266.19</t>
  </si>
  <si>
    <t>Ls 16.06</t>
  </si>
  <si>
    <t>Ls 105.52</t>
  </si>
  <si>
    <t>Ogres PII "Dzīpariņš" 2013.gadā sniegtie pakalpojumi</t>
  </si>
  <si>
    <t>Ls 148.41</t>
  </si>
  <si>
    <t>Ls 449.50</t>
  </si>
  <si>
    <t>Ls 535.21</t>
  </si>
  <si>
    <t>Ls 198.06</t>
  </si>
  <si>
    <t>Ls 175.59</t>
  </si>
  <si>
    <t>28-11-2013</t>
  </si>
  <si>
    <t>Ogres Valsts ģimnāzijai 2013.gadā sniegtie pakalpojumi</t>
  </si>
  <si>
    <t>Ogres valsts ģimnāzija</t>
  </si>
  <si>
    <t>Ls 1024.08</t>
  </si>
  <si>
    <t xml:space="preserve">Nr.P.k. </t>
  </si>
  <si>
    <t xml:space="preserve">Reģ.Datums </t>
  </si>
  <si>
    <t xml:space="preserve">Pakalpojuma ņēmējs </t>
  </si>
  <si>
    <t xml:space="preserve">Atbildīgā persona </t>
  </si>
  <si>
    <t xml:space="preserve">Summa apmaksai </t>
  </si>
  <si>
    <t xml:space="preserve">Rēķina Nr. </t>
  </si>
  <si>
    <t xml:space="preserve">Sag.Datums </t>
  </si>
  <si>
    <t xml:space="preserve">Pakalpojuma sniedzējs </t>
  </si>
  <si>
    <t>Ls 504.20</t>
  </si>
  <si>
    <t>Malevs SIA</t>
  </si>
  <si>
    <t>Ls 273.15</t>
  </si>
  <si>
    <t>27-12-2011</t>
  </si>
  <si>
    <t>10-02-2012</t>
  </si>
  <si>
    <t>Ls 420.00</t>
  </si>
  <si>
    <t>02-02-2012</t>
  </si>
  <si>
    <t>13-02-2012</t>
  </si>
  <si>
    <t>Ls 174.00</t>
  </si>
  <si>
    <t>08-02-2012</t>
  </si>
  <si>
    <t>Ls 233.68</t>
  </si>
  <si>
    <t>Ls 202.75</t>
  </si>
  <si>
    <t>20-02-2012</t>
  </si>
  <si>
    <t>Ls 35.84</t>
  </si>
  <si>
    <t>28-03-2012</t>
  </si>
  <si>
    <t>Ls 37.72</t>
  </si>
  <si>
    <t>Ls 516.67</t>
  </si>
  <si>
    <t>Ls 87.90</t>
  </si>
  <si>
    <t>23-03-2012</t>
  </si>
  <si>
    <t>Ls 46.88</t>
  </si>
  <si>
    <t>Ls 55.10</t>
  </si>
  <si>
    <t>Ls 2494.84</t>
  </si>
  <si>
    <t>Ls 64.11</t>
  </si>
  <si>
    <t>20-06-2012</t>
  </si>
  <si>
    <t>Ls 208.00</t>
  </si>
  <si>
    <t>15-06-2012</t>
  </si>
  <si>
    <t>Ls 44.53</t>
  </si>
  <si>
    <t>Ls 130.00</t>
  </si>
  <si>
    <t>Ls 42.84</t>
  </si>
  <si>
    <t>Ls 46.63</t>
  </si>
  <si>
    <t>16-07-2012</t>
  </si>
  <si>
    <t>Ls 17.60</t>
  </si>
  <si>
    <t>Ls 85.24</t>
  </si>
  <si>
    <t>Ls 43.06</t>
  </si>
  <si>
    <t>Ls 32.00</t>
  </si>
  <si>
    <t>Ls 33.88</t>
  </si>
  <si>
    <t>Ls 192.86</t>
  </si>
  <si>
    <t>Ls 79.68</t>
  </si>
  <si>
    <t>02-11-2012</t>
  </si>
  <si>
    <t>Ls 9.90</t>
  </si>
  <si>
    <t>Ls 177.02</t>
  </si>
  <si>
    <t>27-12-2012</t>
  </si>
  <si>
    <t>Ls 53.90</t>
  </si>
  <si>
    <t>SIA „Malevs” 2013.gads</t>
  </si>
  <si>
    <t>Ls 16.80</t>
  </si>
  <si>
    <t>14-11-2013</t>
  </si>
  <si>
    <t>Ls 37.50</t>
  </si>
  <si>
    <t>25-01-2013</t>
  </si>
  <si>
    <t>Ls 38.80</t>
  </si>
  <si>
    <t>Ls 36.10</t>
  </si>
  <si>
    <t>Ls 37.35</t>
  </si>
  <si>
    <t>Ls 57.75</t>
  </si>
  <si>
    <t>13-02-2013</t>
  </si>
  <si>
    <t>Ls 50.00</t>
  </si>
  <si>
    <t>Ls 107.79</t>
  </si>
  <si>
    <t>28-03-2013</t>
  </si>
  <si>
    <t>Ls 107.42</t>
  </si>
  <si>
    <t>Ls 347.46</t>
  </si>
  <si>
    <t>Ls 48.60</t>
  </si>
  <si>
    <t>Ls 92.50</t>
  </si>
  <si>
    <t>Ls 343.60</t>
  </si>
  <si>
    <t>Ls 49.56</t>
  </si>
  <si>
    <t>08-07-2013</t>
  </si>
  <si>
    <t>Ls 52.61</t>
  </si>
  <si>
    <t>Ls 123.62</t>
  </si>
  <si>
    <t>Ls 30.57</t>
  </si>
  <si>
    <t>Ls 73.00</t>
  </si>
  <si>
    <t>Ls 999.91</t>
  </si>
  <si>
    <t>Ls 35.00</t>
  </si>
  <si>
    <t>Ls 303.20</t>
  </si>
  <si>
    <t>Ls 33.37</t>
  </si>
  <si>
    <t>Ls 489.57</t>
  </si>
  <si>
    <t>29-11-2013</t>
  </si>
  <si>
    <t>Ls 294.00</t>
  </si>
  <si>
    <t>SIA „Brīvnieki M” 2012.gads</t>
  </si>
  <si>
    <t>Ls 68.25</t>
  </si>
  <si>
    <t>Brīvnieki M SIA</t>
  </si>
  <si>
    <t>Ls 66.61</t>
  </si>
  <si>
    <t>Ls 107.80</t>
  </si>
  <si>
    <t>16-03-2012</t>
  </si>
  <si>
    <t>Ls 91.57</t>
  </si>
  <si>
    <t>20-03-2012</t>
  </si>
  <si>
    <t>Ls 549.00</t>
  </si>
  <si>
    <t>Ls 91.01</t>
  </si>
  <si>
    <t>Ls 650.85</t>
  </si>
  <si>
    <t>Ls 661.56</t>
  </si>
  <si>
    <t>Ls 76.19</t>
  </si>
  <si>
    <t>Ls 106.34</t>
  </si>
  <si>
    <t>06-06-2012</t>
  </si>
  <si>
    <t>Ls 678.59</t>
  </si>
  <si>
    <t>10-07-2012</t>
  </si>
  <si>
    <t>Ls 74.44</t>
  </si>
  <si>
    <t>Ls 549.78</t>
  </si>
  <si>
    <t>Ls 99.50</t>
  </si>
  <si>
    <t>Ls 87.97</t>
  </si>
  <si>
    <t>Ls 579.45</t>
  </si>
  <si>
    <t>Ls 77.11</t>
  </si>
  <si>
    <t>Ls 104.36</t>
  </si>
  <si>
    <t>Ls 85.29</t>
  </si>
  <si>
    <t>SIA „Brīvnieki M” 2013.gads</t>
  </si>
  <si>
    <t>Ls 458.99</t>
  </si>
  <si>
    <t>Ls 85.60</t>
  </si>
  <si>
    <t>Ls 535.44</t>
  </si>
  <si>
    <t>Ls 97.60</t>
  </si>
  <si>
    <t>Ls 589.96</t>
  </si>
  <si>
    <t>Ls 128.51</t>
  </si>
  <si>
    <t>Ls 981.67</t>
  </si>
  <si>
    <t>Ls 101.62</t>
  </si>
  <si>
    <t>12-06-2013</t>
  </si>
  <si>
    <t>Ls 677.60</t>
  </si>
  <si>
    <t>Ls 134.53</t>
  </si>
  <si>
    <t>Ls 118.11</t>
  </si>
  <si>
    <t>09-10-2013</t>
  </si>
  <si>
    <t>Ls 135.16</t>
  </si>
  <si>
    <t>Ls 92.19</t>
  </si>
  <si>
    <t>Ls 595.02</t>
  </si>
  <si>
    <t>Ls 95.15</t>
  </si>
  <si>
    <t>Ls 94.25</t>
  </si>
  <si>
    <t>SIA „E Dāvis” 2012.gads</t>
  </si>
  <si>
    <t>Ls 46.00</t>
  </si>
  <si>
    <t>170112-1</t>
  </si>
  <si>
    <t>E Dāvis SIA</t>
  </si>
  <si>
    <t>130212-1</t>
  </si>
  <si>
    <t>Ls 52.00</t>
  </si>
  <si>
    <t>170212-1</t>
  </si>
  <si>
    <t>070312-1</t>
  </si>
  <si>
    <t>Ls 84.80</t>
  </si>
  <si>
    <t>210312-1</t>
  </si>
  <si>
    <t>Ls 147.00</t>
  </si>
  <si>
    <t>010412-1</t>
  </si>
  <si>
    <t>01-04-2012</t>
  </si>
  <si>
    <t>Ls 66.80</t>
  </si>
  <si>
    <t>180612-1</t>
  </si>
  <si>
    <t>Ls 341.00</t>
  </si>
  <si>
    <t>120712-1</t>
  </si>
  <si>
    <t>270712-1</t>
  </si>
  <si>
    <t>251012-1</t>
  </si>
  <si>
    <t>SIA „E Dāvis” 2013.gads</t>
  </si>
  <si>
    <t>Ls 155.50</t>
  </si>
  <si>
    <t>22032013-1</t>
  </si>
  <si>
    <t>SIA „Bonsai” 2012.gads</t>
  </si>
  <si>
    <t>Ls 256.20</t>
  </si>
  <si>
    <t>Bonsai SIA</t>
  </si>
  <si>
    <t>Ls 292.80</t>
  </si>
  <si>
    <t>Ls 646.60</t>
  </si>
  <si>
    <t>Ls 695.40</t>
  </si>
  <si>
    <t>11-06-2012</t>
  </si>
  <si>
    <t>Ls 1159.00</t>
  </si>
  <si>
    <t>Ls 1210.00</t>
  </si>
  <si>
    <t>SIA „Niko A” 2012.gads</t>
  </si>
  <si>
    <t>Ls 439.50</t>
  </si>
  <si>
    <t>07-02-2012</t>
  </si>
  <si>
    <t>Niko A SIA</t>
  </si>
  <si>
    <t>Ls 387.90</t>
  </si>
  <si>
    <t>Ls 421.00</t>
  </si>
  <si>
    <t>Ls 428.35</t>
  </si>
  <si>
    <t>Ls 410.50</t>
  </si>
  <si>
    <t>Ls 210.00</t>
  </si>
  <si>
    <t>Ls 575.30</t>
  </si>
  <si>
    <t>Ls 841.80</t>
  </si>
  <si>
    <t>Ls 343.00</t>
  </si>
  <si>
    <t>Ls 415.15</t>
  </si>
  <si>
    <t>Ls 551.35</t>
  </si>
  <si>
    <t>16-10-2012</t>
  </si>
  <si>
    <t>Ls 558.55</t>
  </si>
  <si>
    <t>Ls 424.85</t>
  </si>
  <si>
    <t>Ls 87.00</t>
  </si>
  <si>
    <t>Ls 520.75</t>
  </si>
  <si>
    <t>Ls 60.00</t>
  </si>
  <si>
    <t>SIA „Niko A” 2013.gads</t>
  </si>
  <si>
    <t>Ls 294.20</t>
  </si>
  <si>
    <t>Ls 277.95</t>
  </si>
  <si>
    <t>Ls 439.05</t>
  </si>
  <si>
    <t>Ls 552.75</t>
  </si>
  <si>
    <t>Ls 514.20</t>
  </si>
  <si>
    <t>Ls 425.95</t>
  </si>
  <si>
    <t>Ls 667.50</t>
  </si>
  <si>
    <t>Ls 644.85</t>
  </si>
  <si>
    <t>Ls 568.50</t>
  </si>
  <si>
    <t>Ls 62.50</t>
  </si>
  <si>
    <t>Ls 50.60</t>
  </si>
  <si>
    <t>Ls 519.00</t>
  </si>
  <si>
    <t>Ls 301.70</t>
  </si>
  <si>
    <t>Ls 688.85</t>
  </si>
  <si>
    <t>Ls 589.65</t>
  </si>
  <si>
    <t>Z/s „Kalnakraučas” 2012.gads</t>
  </si>
  <si>
    <t>Ls 537.00</t>
  </si>
  <si>
    <t>Kalnakraučas Z/S</t>
  </si>
  <si>
    <t>Ls 426.00</t>
  </si>
  <si>
    <t>Ls 266.16</t>
  </si>
  <si>
    <t>Ls 379.00</t>
  </si>
  <si>
    <t>30-06-2012</t>
  </si>
  <si>
    <t>Ls 601.37</t>
  </si>
  <si>
    <t>165/12</t>
  </si>
  <si>
    <t>18-12-2012</t>
  </si>
  <si>
    <t>Ls 859.10</t>
  </si>
  <si>
    <t>164/12</t>
  </si>
  <si>
    <t>Ls 330.00</t>
  </si>
  <si>
    <t>163/12</t>
  </si>
  <si>
    <t>Z/s „Kalnakraučas” 2013.gads</t>
  </si>
  <si>
    <t>Ls 992.00</t>
  </si>
  <si>
    <t>Ls 890.00</t>
  </si>
  <si>
    <t>Ls 261.10</t>
  </si>
  <si>
    <t>Ls 565.00</t>
  </si>
  <si>
    <t>Ls 762.00</t>
  </si>
  <si>
    <t>126/11</t>
  </si>
  <si>
    <t>Ls 786.00</t>
  </si>
  <si>
    <t>119/10</t>
  </si>
  <si>
    <t>Ls 340.00</t>
  </si>
  <si>
    <t>150/12</t>
  </si>
  <si>
    <t>156/12</t>
  </si>
  <si>
    <t>Ls 548.00</t>
  </si>
  <si>
    <t>157/12</t>
  </si>
  <si>
    <t>SIA „KLK” 2012.gads</t>
  </si>
  <si>
    <t>SIA KLK</t>
  </si>
  <si>
    <t>Ls 829.60</t>
  </si>
  <si>
    <t>Ls 1052.70</t>
  </si>
  <si>
    <t>Ls 644.51</t>
  </si>
  <si>
    <t>Ls 452.85</t>
  </si>
  <si>
    <t>Ls 1649.05</t>
  </si>
  <si>
    <t>Ls 943.80</t>
  </si>
  <si>
    <t>SIA „KLK” 2013.gads</t>
  </si>
  <si>
    <t>Ls 350.55</t>
  </si>
  <si>
    <t>18-01-2013</t>
  </si>
  <si>
    <t>22-02-2013</t>
  </si>
  <si>
    <t>Ls 524.40</t>
  </si>
  <si>
    <t>Ls 481.50</t>
  </si>
  <si>
    <t>Ls 443.01</t>
  </si>
  <si>
    <t>Ls 452.83</t>
  </si>
  <si>
    <t>Ls 322.49</t>
  </si>
  <si>
    <t>Ls 398.53</t>
  </si>
  <si>
    <t>Ls 907.50</t>
  </si>
  <si>
    <t>Ls 813.00</t>
  </si>
  <si>
    <t>Ls 862.13</t>
  </si>
  <si>
    <t>Ls 843.30</t>
  </si>
  <si>
    <t>17-09-2013</t>
  </si>
  <si>
    <t>Ls 454.52</t>
  </si>
  <si>
    <t>Ls 580.00</t>
  </si>
  <si>
    <t>Ls 217.80</t>
  </si>
  <si>
    <t>Ls 511.39</t>
  </si>
  <si>
    <t>Ls 868.60</t>
  </si>
  <si>
    <t>SIA „Bork” 2012.gads</t>
  </si>
  <si>
    <t>Bork SIA</t>
  </si>
  <si>
    <t>SIA „Pedelīte” 2012.gads</t>
  </si>
  <si>
    <t>Ls 139.40</t>
  </si>
  <si>
    <t>Pedelīte SIA</t>
  </si>
  <si>
    <t>SIA „7 Saules” 2012.gads</t>
  </si>
  <si>
    <t>Ls 124.40</t>
  </si>
  <si>
    <t>7s012</t>
  </si>
  <si>
    <t>7 saules SIA</t>
  </si>
  <si>
    <t>SIA „7 Saules” 2013.gads</t>
  </si>
  <si>
    <t>Ls 166.27</t>
  </si>
  <si>
    <t>7s002</t>
  </si>
  <si>
    <t>30-04-2013</t>
  </si>
  <si>
    <t>Ls 228.70</t>
  </si>
  <si>
    <t>7S 003</t>
  </si>
  <si>
    <t>Ls 45.16</t>
  </si>
  <si>
    <t>09-09-2013</t>
  </si>
  <si>
    <t>Ls 444.50</t>
  </si>
  <si>
    <t>Ls 165.87</t>
  </si>
  <si>
    <t>Ls 90.91</t>
  </si>
  <si>
    <t>Ls 23.31</t>
  </si>
  <si>
    <t>SIA „Greja-1” 2012.gads</t>
  </si>
  <si>
    <t>23-10-2012</t>
  </si>
  <si>
    <t>Greja-1 SIA</t>
  </si>
  <si>
    <t>Ls 668.00</t>
  </si>
  <si>
    <t>SIA „Greja-1” 2013.gads</t>
  </si>
  <si>
    <t>Ls 508.00</t>
  </si>
  <si>
    <t>GR-183</t>
  </si>
  <si>
    <t>01-05-2013</t>
  </si>
  <si>
    <t>Ls 580.80</t>
  </si>
  <si>
    <t>Ls 145.20</t>
  </si>
  <si>
    <t>23-07-2013</t>
  </si>
  <si>
    <t>Ls 496.10</t>
  </si>
  <si>
    <t>..9395</t>
  </si>
  <si>
    <t>Ls 470.00</t>
  </si>
  <si>
    <t>I.U. „Akolāda” 2012.gads</t>
  </si>
  <si>
    <t>I.U.Akolāda</t>
  </si>
  <si>
    <t>I.U. „Akolāda” 2013.gads</t>
  </si>
  <si>
    <t>SIA „Danks” 2012.gads</t>
  </si>
  <si>
    <t>Ls 2186.39</t>
  </si>
  <si>
    <t>Danks SIA</t>
  </si>
  <si>
    <t>SIA „Danks” 2013.gads</t>
  </si>
  <si>
    <t>Ls 145.87</t>
  </si>
  <si>
    <t>11/01/13-1</t>
  </si>
  <si>
    <t>20-02-2013</t>
  </si>
  <si>
    <t>22/01/13-1</t>
  </si>
  <si>
    <t>Ls 817.43</t>
  </si>
  <si>
    <t>22/01/13-2</t>
  </si>
  <si>
    <t>Ls 2416.49</t>
  </si>
  <si>
    <t>Ls 9665.98</t>
  </si>
  <si>
    <t>11/07/13-1</t>
  </si>
  <si>
    <t>SIA „Rubeņi” 2012.gads</t>
  </si>
  <si>
    <t>28-12-2012</t>
  </si>
  <si>
    <t>Ls 100.00</t>
  </si>
  <si>
    <t>13/2012</t>
  </si>
  <si>
    <t>Rubeņi SIA</t>
  </si>
  <si>
    <t>SIA „Rubeņi” 2013.gads</t>
  </si>
  <si>
    <t>Ls 375.00</t>
  </si>
  <si>
    <t>10/2013</t>
  </si>
  <si>
    <t>Ls 225.00</t>
  </si>
  <si>
    <t>17/2013</t>
  </si>
  <si>
    <t>SIA „Līva” 2013.gads</t>
  </si>
  <si>
    <t>Līva, SIA</t>
  </si>
  <si>
    <t>24-07-2013</t>
  </si>
  <si>
    <t>SIA „DIĀNA bistro” 2013.gads</t>
  </si>
  <si>
    <t>Ls 244.00</t>
  </si>
  <si>
    <t>SIA Diāna-BISTRO</t>
  </si>
  <si>
    <t>SIA „ELDA L” 2013.gads</t>
  </si>
  <si>
    <t>Ls 5066.88</t>
  </si>
  <si>
    <t>SIA "ELDA L"</t>
  </si>
  <si>
    <t>Ls 1768.50</t>
  </si>
  <si>
    <t>Ls 1266.72</t>
  </si>
  <si>
    <t>I.K. „Atvars” 2013.gads</t>
  </si>
  <si>
    <t>Ls 615.00</t>
  </si>
  <si>
    <t>IK "Atvars"</t>
  </si>
  <si>
    <t>Ls 1918.80</t>
  </si>
  <si>
    <t>Ls 2325.00</t>
  </si>
  <si>
    <t>Ls 7254.00</t>
  </si>
  <si>
    <t>Ls 479.70</t>
  </si>
  <si>
    <t>Ls 1813.50</t>
  </si>
  <si>
    <t>SIA „Vēl vairāk saules” 2013.gads</t>
  </si>
  <si>
    <t>Ls 302.14</t>
  </si>
  <si>
    <t>SIA "Vēl vairāk saules"</t>
  </si>
  <si>
    <t>SIA „Lido” 2013.gads</t>
  </si>
  <si>
    <t>Ls 325.00</t>
  </si>
  <si>
    <t>Akciju sabiedrība "LIDO"</t>
  </si>
  <si>
    <t>SIA „Motoland B” 2013.gads</t>
  </si>
  <si>
    <t>SIA "Motoland B"</t>
  </si>
  <si>
    <r>
      <t xml:space="preserve">SIA </t>
    </r>
    <r>
      <rPr>
        <b/>
        <sz val="10"/>
        <color rgb="FF000000"/>
        <rFont val="Calibri"/>
        <family val="2"/>
        <charset val="186"/>
        <scheme val="minor"/>
      </rPr>
      <t>Melnā Ripa kafejnīca "Dailes teātris"</t>
    </r>
    <r>
      <rPr>
        <b/>
        <sz val="10"/>
        <color theme="1"/>
        <rFont val="Calibri"/>
        <family val="2"/>
        <charset val="186"/>
        <scheme val="minor"/>
      </rPr>
      <t xml:space="preserve"> 2013.gads</t>
    </r>
  </si>
  <si>
    <t>SIA Melnā Ripa kafejnīca "Dailes teātris"</t>
  </si>
  <si>
    <r>
      <t xml:space="preserve">SIA </t>
    </r>
    <r>
      <rPr>
        <b/>
        <sz val="10"/>
        <color rgb="FF000000"/>
        <rFont val="Calibri"/>
        <family val="2"/>
        <charset val="186"/>
        <scheme val="minor"/>
      </rPr>
      <t>„ANIVA"</t>
    </r>
    <r>
      <rPr>
        <b/>
        <sz val="10"/>
        <color theme="1"/>
        <rFont val="Calibri"/>
        <family val="2"/>
        <charset val="186"/>
        <scheme val="minor"/>
      </rPr>
      <t xml:space="preserve"> 2013.gads</t>
    </r>
  </si>
  <si>
    <t>Ls 3000.00</t>
  </si>
  <si>
    <t>ANIVA, SIA</t>
  </si>
  <si>
    <t>SIA "FMS"</t>
  </si>
  <si>
    <t>13/0773</t>
  </si>
  <si>
    <t>FMS, SIA</t>
  </si>
  <si>
    <t>13/0768</t>
  </si>
  <si>
    <t>13/0911</t>
  </si>
  <si>
    <t>13/1777</t>
  </si>
  <si>
    <t>Kopā</t>
  </si>
  <si>
    <t>Pārsniedz iepirkumu, iepirkuma nav</t>
  </si>
  <si>
    <t>Datorprogrammēšanas pakalpojumi</t>
  </si>
  <si>
    <t>SIA "Partneri ZO"</t>
  </si>
  <si>
    <t>Partneri ZO SIA</t>
  </si>
  <si>
    <t>SIA "Zombūrs"</t>
  </si>
  <si>
    <t>Zombūrs SIA</t>
  </si>
  <si>
    <t>13/2/11-2013</t>
  </si>
  <si>
    <t>Uguņošanas pakalpojumi un preces</t>
  </si>
  <si>
    <t>SIA "ASI BT"</t>
  </si>
  <si>
    <t>12-59/10</t>
  </si>
  <si>
    <t>ASI BT SIA</t>
  </si>
  <si>
    <t>SIA "Ogre L"</t>
  </si>
  <si>
    <t>SIA Ogre L</t>
  </si>
  <si>
    <t>SIA "ES projekti"</t>
  </si>
  <si>
    <t>ES projekti SIA</t>
  </si>
  <si>
    <t>SIA "Qvercus"</t>
  </si>
  <si>
    <t>Qvercus SIA</t>
  </si>
  <si>
    <t>SIA „Malevs” 2012.gads (SIA „Malevs” Valdes loceklis ir Māris Legzdiņš, kurš ir arī partijas Ogres novadam valdē, šobrīd Ogres novada domes deputāts)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</si>
</sst>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Ls&quot;\ #,##0.00;[Red]\-&quot;Ls&quot;\ #,##0.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2"/>
      <color theme="1"/>
      <name val="Palatino Linotype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b/>
      <u/>
      <sz val="12"/>
      <color theme="1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3" borderId="0" xfId="0" applyFont="1" applyFill="1"/>
    <xf numFmtId="14" fontId="2" fillId="0" borderId="2" xfId="0" applyNumberFormat="1" applyFont="1" applyBorder="1" applyAlignment="1">
      <alignment horizontal="center" vertical="center" wrapText="1"/>
    </xf>
    <xf numFmtId="17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" fontId="2" fillId="0" borderId="2" xfId="0" applyNumberFormat="1" applyFont="1" applyBorder="1" applyAlignment="1">
      <alignment horizontal="center" vertical="center" wrapText="1"/>
    </xf>
    <xf numFmtId="3" fontId="1" fillId="3" borderId="0" xfId="0" applyNumberFormat="1" applyFont="1" applyFill="1"/>
    <xf numFmtId="0" fontId="4" fillId="0" borderId="0" xfId="0" applyFont="1"/>
    <xf numFmtId="0" fontId="2" fillId="0" borderId="0" xfId="0" applyFont="1"/>
    <xf numFmtId="16" fontId="2" fillId="0" borderId="0" xfId="0" applyNumberFormat="1" applyFont="1"/>
    <xf numFmtId="0" fontId="6" fillId="3" borderId="0" xfId="0" applyFont="1" applyFill="1"/>
    <xf numFmtId="0" fontId="1" fillId="4" borderId="0" xfId="0" applyFont="1" applyFill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Border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1" fillId="3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16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9" fillId="2" borderId="5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" fontId="8" fillId="0" borderId="7" xfId="0" applyNumberFormat="1" applyFont="1" applyBorder="1" applyAlignment="1">
      <alignment horizontal="center" vertical="center" wrapText="1"/>
    </xf>
    <xf numFmtId="17" fontId="8" fillId="0" borderId="7" xfId="0" applyNumberFormat="1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8" fontId="2" fillId="0" borderId="1" xfId="0" applyNumberFormat="1" applyFont="1" applyBorder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8" fontId="2" fillId="0" borderId="2" xfId="0" applyNumberFormat="1" applyFont="1" applyBorder="1" applyAlignment="1">
      <alignment vertical="center" wrapText="1"/>
    </xf>
    <xf numFmtId="0" fontId="0" fillId="3" borderId="0" xfId="0" applyFont="1" applyFill="1" applyAlignment="1">
      <alignment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8" fontId="2" fillId="0" borderId="13" xfId="0" applyNumberFormat="1" applyFont="1" applyBorder="1" applyAlignment="1">
      <alignment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vertical="center" wrapText="1"/>
    </xf>
    <xf numFmtId="8" fontId="2" fillId="0" borderId="0" xfId="0" applyNumberFormat="1" applyFont="1" applyBorder="1" applyAlignment="1">
      <alignment vertical="center" wrapText="1"/>
    </xf>
    <xf numFmtId="8" fontId="0" fillId="0" borderId="0" xfId="0" applyNumberFormat="1"/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4"/>
  <sheetViews>
    <sheetView tabSelected="1" workbookViewId="0">
      <selection activeCell="C4" sqref="C4"/>
    </sheetView>
  </sheetViews>
  <sheetFormatPr defaultRowHeight="15" x14ac:dyDescent="0.25"/>
  <cols>
    <col min="1" max="1" width="15.7109375" customWidth="1"/>
    <col min="2" max="2" width="19.5703125" customWidth="1"/>
    <col min="3" max="3" width="20.28515625" customWidth="1"/>
    <col min="5" max="5" width="13.28515625" customWidth="1"/>
  </cols>
  <sheetData>
    <row r="1" spans="1:5" ht="15.75" thickBot="1" x14ac:dyDescent="0.3">
      <c r="A1" s="103" t="s">
        <v>1655</v>
      </c>
      <c r="B1" s="18"/>
      <c r="C1" s="18"/>
      <c r="D1" s="18"/>
      <c r="E1" s="18"/>
    </row>
    <row r="2" spans="1:5" x14ac:dyDescent="0.25">
      <c r="A2" s="48" t="s">
        <v>1289</v>
      </c>
      <c r="B2" s="49" t="s">
        <v>1290</v>
      </c>
      <c r="C2" s="49" t="s">
        <v>1291</v>
      </c>
      <c r="D2" s="50" t="s">
        <v>1292</v>
      </c>
      <c r="E2" s="50" t="s">
        <v>1293</v>
      </c>
    </row>
    <row r="3" spans="1:5" ht="15.75" thickBot="1" x14ac:dyDescent="0.3">
      <c r="A3" s="51" t="s">
        <v>1294</v>
      </c>
      <c r="B3" s="52" t="s">
        <v>1295</v>
      </c>
      <c r="C3" s="52" t="s">
        <v>1296</v>
      </c>
      <c r="D3" s="53"/>
      <c r="E3" s="53"/>
    </row>
    <row r="4" spans="1:5" ht="25.5" x14ac:dyDescent="0.25">
      <c r="A4" s="54">
        <v>259</v>
      </c>
      <c r="B4" s="55" t="s">
        <v>568</v>
      </c>
      <c r="C4" s="56" t="s">
        <v>10</v>
      </c>
      <c r="D4" s="57"/>
      <c r="E4" s="57" t="s">
        <v>1297</v>
      </c>
    </row>
    <row r="5" spans="1:5" ht="15.75" thickBot="1" x14ac:dyDescent="0.3">
      <c r="A5" s="58">
        <v>1</v>
      </c>
      <c r="B5" s="59" t="s">
        <v>246</v>
      </c>
      <c r="C5" s="60" t="s">
        <v>1298</v>
      </c>
      <c r="D5" s="61"/>
      <c r="E5" s="61"/>
    </row>
    <row r="6" spans="1:5" ht="25.5" x14ac:dyDescent="0.25">
      <c r="A6" s="54">
        <v>687</v>
      </c>
      <c r="B6" s="55" t="s">
        <v>605</v>
      </c>
      <c r="C6" s="56" t="s">
        <v>10</v>
      </c>
      <c r="D6" s="57"/>
      <c r="E6" s="57" t="s">
        <v>1299</v>
      </c>
    </row>
    <row r="7" spans="1:5" ht="15.75" thickBot="1" x14ac:dyDescent="0.3">
      <c r="A7" s="58">
        <v>13</v>
      </c>
      <c r="B7" s="59" t="s">
        <v>1300</v>
      </c>
      <c r="C7" s="60" t="s">
        <v>1298</v>
      </c>
      <c r="D7" s="61"/>
      <c r="E7" s="61"/>
    </row>
    <row r="8" spans="1:5" ht="25.5" x14ac:dyDescent="0.25">
      <c r="A8" s="54">
        <v>896</v>
      </c>
      <c r="B8" s="55" t="s">
        <v>1301</v>
      </c>
      <c r="C8" s="56" t="s">
        <v>10</v>
      </c>
      <c r="D8" s="57"/>
      <c r="E8" s="57" t="s">
        <v>1302</v>
      </c>
    </row>
    <row r="9" spans="1:5" ht="15.75" thickBot="1" x14ac:dyDescent="0.3">
      <c r="A9" s="58">
        <v>15</v>
      </c>
      <c r="B9" s="59" t="s">
        <v>1303</v>
      </c>
      <c r="C9" s="60" t="s">
        <v>1298</v>
      </c>
      <c r="D9" s="61"/>
      <c r="E9" s="61"/>
    </row>
    <row r="10" spans="1:5" ht="25.5" x14ac:dyDescent="0.25">
      <c r="A10" s="54">
        <v>942</v>
      </c>
      <c r="B10" s="55" t="s">
        <v>1304</v>
      </c>
      <c r="C10" s="56" t="s">
        <v>10</v>
      </c>
      <c r="D10" s="57"/>
      <c r="E10" s="57" t="s">
        <v>1305</v>
      </c>
    </row>
    <row r="11" spans="1:5" ht="15.75" thickBot="1" x14ac:dyDescent="0.3">
      <c r="A11" s="58">
        <v>18</v>
      </c>
      <c r="B11" s="59" t="s">
        <v>1306</v>
      </c>
      <c r="C11" s="60" t="s">
        <v>1298</v>
      </c>
      <c r="D11" s="61"/>
      <c r="E11" s="61"/>
    </row>
    <row r="12" spans="1:5" ht="25.5" x14ac:dyDescent="0.25">
      <c r="A12" s="54">
        <v>1069</v>
      </c>
      <c r="B12" s="55" t="s">
        <v>738</v>
      </c>
      <c r="C12" s="56" t="s">
        <v>10</v>
      </c>
      <c r="D12" s="57"/>
      <c r="E12" s="57" t="s">
        <v>1307</v>
      </c>
    </row>
    <row r="13" spans="1:5" ht="15.75" thickBot="1" x14ac:dyDescent="0.3">
      <c r="A13" s="58">
        <v>12</v>
      </c>
      <c r="B13" s="59" t="s">
        <v>595</v>
      </c>
      <c r="C13" s="60" t="s">
        <v>1298</v>
      </c>
      <c r="D13" s="61"/>
      <c r="E13" s="61"/>
    </row>
    <row r="14" spans="1:5" ht="25.5" x14ac:dyDescent="0.25">
      <c r="A14" s="54">
        <v>1332</v>
      </c>
      <c r="B14" s="55" t="s">
        <v>619</v>
      </c>
      <c r="C14" s="56" t="s">
        <v>10</v>
      </c>
      <c r="D14" s="57"/>
      <c r="E14" s="57" t="s">
        <v>1308</v>
      </c>
    </row>
    <row r="15" spans="1:5" ht="15.75" thickBot="1" x14ac:dyDescent="0.3">
      <c r="A15" s="58">
        <v>28</v>
      </c>
      <c r="B15" s="59" t="s">
        <v>1309</v>
      </c>
      <c r="C15" s="60" t="s">
        <v>1298</v>
      </c>
      <c r="D15" s="61"/>
      <c r="E15" s="61"/>
    </row>
    <row r="16" spans="1:5" ht="25.5" x14ac:dyDescent="0.25">
      <c r="A16" s="54">
        <v>1334</v>
      </c>
      <c r="B16" s="55" t="s">
        <v>619</v>
      </c>
      <c r="C16" s="56" t="s">
        <v>10</v>
      </c>
      <c r="D16" s="57"/>
      <c r="E16" s="57" t="s">
        <v>1310</v>
      </c>
    </row>
    <row r="17" spans="1:5" ht="15.75" thickBot="1" x14ac:dyDescent="0.3">
      <c r="A17" s="58">
        <v>29</v>
      </c>
      <c r="B17" s="59" t="s">
        <v>1309</v>
      </c>
      <c r="C17" s="60" t="s">
        <v>1298</v>
      </c>
      <c r="D17" s="61"/>
      <c r="E17" s="61"/>
    </row>
    <row r="18" spans="1:5" ht="25.5" x14ac:dyDescent="0.25">
      <c r="A18" s="54">
        <v>2033</v>
      </c>
      <c r="B18" s="55" t="s">
        <v>1311</v>
      </c>
      <c r="C18" s="56" t="s">
        <v>10</v>
      </c>
      <c r="D18" s="57"/>
      <c r="E18" s="57" t="s">
        <v>1312</v>
      </c>
    </row>
    <row r="19" spans="1:5" ht="15.75" thickBot="1" x14ac:dyDescent="0.3">
      <c r="A19" s="58">
        <v>44</v>
      </c>
      <c r="B19" s="59" t="s">
        <v>711</v>
      </c>
      <c r="C19" s="60" t="s">
        <v>1298</v>
      </c>
      <c r="D19" s="61"/>
      <c r="E19" s="61"/>
    </row>
    <row r="20" spans="1:5" ht="25.5" x14ac:dyDescent="0.25">
      <c r="A20" s="54">
        <v>2034</v>
      </c>
      <c r="B20" s="55" t="s">
        <v>1311</v>
      </c>
      <c r="C20" s="56" t="s">
        <v>10</v>
      </c>
      <c r="D20" s="57"/>
      <c r="E20" s="57" t="s">
        <v>1313</v>
      </c>
    </row>
    <row r="21" spans="1:5" ht="15.75" thickBot="1" x14ac:dyDescent="0.3">
      <c r="A21" s="58">
        <v>37</v>
      </c>
      <c r="B21" s="59" t="s">
        <v>25</v>
      </c>
      <c r="C21" s="60" t="s">
        <v>1298</v>
      </c>
      <c r="D21" s="61"/>
      <c r="E21" s="61"/>
    </row>
    <row r="22" spans="1:5" ht="25.5" x14ac:dyDescent="0.25">
      <c r="A22" s="54">
        <v>2054</v>
      </c>
      <c r="B22" s="55" t="s">
        <v>1311</v>
      </c>
      <c r="C22" s="56" t="s">
        <v>10</v>
      </c>
      <c r="D22" s="57"/>
      <c r="E22" s="57" t="s">
        <v>1314</v>
      </c>
    </row>
    <row r="23" spans="1:5" ht="15.75" thickBot="1" x14ac:dyDescent="0.3">
      <c r="A23" s="58">
        <v>46</v>
      </c>
      <c r="B23" s="59" t="s">
        <v>1315</v>
      </c>
      <c r="C23" s="60" t="s">
        <v>1298</v>
      </c>
      <c r="D23" s="61"/>
      <c r="E23" s="61"/>
    </row>
    <row r="24" spans="1:5" ht="25.5" x14ac:dyDescent="0.25">
      <c r="A24" s="54">
        <v>3095</v>
      </c>
      <c r="B24" s="55" t="s">
        <v>37</v>
      </c>
      <c r="C24" s="56" t="s">
        <v>10</v>
      </c>
      <c r="D24" s="57"/>
      <c r="E24" s="57" t="s">
        <v>1316</v>
      </c>
    </row>
    <row r="25" spans="1:5" ht="15.75" thickBot="1" x14ac:dyDescent="0.3">
      <c r="A25" s="58">
        <v>73</v>
      </c>
      <c r="B25" s="59" t="s">
        <v>551</v>
      </c>
      <c r="C25" s="60" t="s">
        <v>1298</v>
      </c>
      <c r="D25" s="61"/>
      <c r="E25" s="61"/>
    </row>
    <row r="26" spans="1:5" ht="25.5" x14ac:dyDescent="0.25">
      <c r="A26" s="54">
        <v>3179</v>
      </c>
      <c r="B26" s="55" t="s">
        <v>35</v>
      </c>
      <c r="C26" s="56" t="s">
        <v>10</v>
      </c>
      <c r="D26" s="57"/>
      <c r="E26" s="57" t="s">
        <v>1317</v>
      </c>
    </row>
    <row r="27" spans="1:5" ht="15.75" thickBot="1" x14ac:dyDescent="0.3">
      <c r="A27" s="58">
        <v>74</v>
      </c>
      <c r="B27" s="59" t="s">
        <v>744</v>
      </c>
      <c r="C27" s="60" t="s">
        <v>1298</v>
      </c>
      <c r="D27" s="61"/>
      <c r="E27" s="61"/>
    </row>
    <row r="28" spans="1:5" x14ac:dyDescent="0.25">
      <c r="A28" s="62">
        <v>3263</v>
      </c>
      <c r="B28" s="63" t="s">
        <v>628</v>
      </c>
      <c r="C28" s="64" t="s">
        <v>10</v>
      </c>
      <c r="D28" s="65"/>
      <c r="E28" s="65" t="s">
        <v>1318</v>
      </c>
    </row>
    <row r="29" spans="1:5" ht="15.75" thickBot="1" x14ac:dyDescent="0.3">
      <c r="A29" s="66">
        <v>68</v>
      </c>
      <c r="B29" s="67" t="s">
        <v>744</v>
      </c>
      <c r="C29" s="68" t="s">
        <v>1298</v>
      </c>
      <c r="D29" s="69"/>
      <c r="E29" s="69"/>
    </row>
    <row r="30" spans="1:5" ht="25.5" x14ac:dyDescent="0.25">
      <c r="A30" s="54">
        <v>3455</v>
      </c>
      <c r="B30" s="55" t="s">
        <v>267</v>
      </c>
      <c r="C30" s="56" t="s">
        <v>10</v>
      </c>
      <c r="D30" s="57"/>
      <c r="E30" s="57" t="s">
        <v>387</v>
      </c>
    </row>
    <row r="31" spans="1:5" ht="15.75" thickBot="1" x14ac:dyDescent="0.3">
      <c r="A31" s="58">
        <v>4420</v>
      </c>
      <c r="B31" s="59" t="s">
        <v>372</v>
      </c>
      <c r="C31" s="60" t="s">
        <v>1298</v>
      </c>
      <c r="D31" s="61"/>
      <c r="E31" s="61"/>
    </row>
    <row r="32" spans="1:5" ht="25.5" x14ac:dyDescent="0.25">
      <c r="A32" s="54">
        <v>3535</v>
      </c>
      <c r="B32" s="55" t="s">
        <v>40</v>
      </c>
      <c r="C32" s="56" t="s">
        <v>10</v>
      </c>
      <c r="D32" s="57"/>
      <c r="E32" s="57" t="s">
        <v>1319</v>
      </c>
    </row>
    <row r="33" spans="1:5" ht="15.75" thickBot="1" x14ac:dyDescent="0.3">
      <c r="A33" s="58">
        <v>61</v>
      </c>
      <c r="B33" s="59" t="s">
        <v>263</v>
      </c>
      <c r="C33" s="60" t="s">
        <v>1298</v>
      </c>
      <c r="D33" s="61"/>
      <c r="E33" s="61"/>
    </row>
    <row r="34" spans="1:5" ht="25.5" x14ac:dyDescent="0.25">
      <c r="A34" s="54">
        <v>4419</v>
      </c>
      <c r="B34" s="55" t="s">
        <v>1320</v>
      </c>
      <c r="C34" s="56" t="s">
        <v>10</v>
      </c>
      <c r="D34" s="57"/>
      <c r="E34" s="57" t="s">
        <v>1321</v>
      </c>
    </row>
    <row r="35" spans="1:5" ht="15.75" thickBot="1" x14ac:dyDescent="0.3">
      <c r="A35" s="58">
        <v>110</v>
      </c>
      <c r="B35" s="59" t="s">
        <v>1322</v>
      </c>
      <c r="C35" s="60" t="s">
        <v>1298</v>
      </c>
      <c r="D35" s="61"/>
      <c r="E35" s="61"/>
    </row>
    <row r="36" spans="1:5" ht="25.5" x14ac:dyDescent="0.25">
      <c r="A36" s="54">
        <v>4557</v>
      </c>
      <c r="B36" s="55" t="s">
        <v>577</v>
      </c>
      <c r="C36" s="56" t="s">
        <v>10</v>
      </c>
      <c r="D36" s="57"/>
      <c r="E36" s="57" t="s">
        <v>1130</v>
      </c>
    </row>
    <row r="37" spans="1:5" ht="15.75" thickBot="1" x14ac:dyDescent="0.3">
      <c r="A37" s="58">
        <v>113</v>
      </c>
      <c r="B37" s="59" t="s">
        <v>316</v>
      </c>
      <c r="C37" s="60" t="s">
        <v>1298</v>
      </c>
      <c r="D37" s="61"/>
      <c r="E37" s="61"/>
    </row>
    <row r="38" spans="1:5" ht="25.5" x14ac:dyDescent="0.25">
      <c r="A38" s="54">
        <v>4974</v>
      </c>
      <c r="B38" s="55" t="s">
        <v>53</v>
      </c>
      <c r="C38" s="56" t="s">
        <v>10</v>
      </c>
      <c r="D38" s="57"/>
      <c r="E38" s="57" t="s">
        <v>1323</v>
      </c>
    </row>
    <row r="39" spans="1:5" ht="15.75" thickBot="1" x14ac:dyDescent="0.3">
      <c r="A39" s="58">
        <v>121</v>
      </c>
      <c r="B39" s="59" t="s">
        <v>577</v>
      </c>
      <c r="C39" s="60" t="s">
        <v>1298</v>
      </c>
      <c r="D39" s="61"/>
      <c r="E39" s="61"/>
    </row>
    <row r="40" spans="1:5" ht="25.5" x14ac:dyDescent="0.25">
      <c r="A40" s="54">
        <v>5039</v>
      </c>
      <c r="B40" s="55" t="s">
        <v>677</v>
      </c>
      <c r="C40" s="56" t="s">
        <v>10</v>
      </c>
      <c r="D40" s="57"/>
      <c r="E40" s="57" t="s">
        <v>1324</v>
      </c>
    </row>
    <row r="41" spans="1:5" ht="15.75" thickBot="1" x14ac:dyDescent="0.3">
      <c r="A41" s="58">
        <v>115</v>
      </c>
      <c r="B41" s="59" t="s">
        <v>44</v>
      </c>
      <c r="C41" s="60" t="s">
        <v>1298</v>
      </c>
      <c r="D41" s="61"/>
      <c r="E41" s="61"/>
    </row>
    <row r="42" spans="1:5" ht="25.5" x14ac:dyDescent="0.25">
      <c r="A42" s="54">
        <v>6110</v>
      </c>
      <c r="B42" s="55" t="s">
        <v>558</v>
      </c>
      <c r="C42" s="56" t="s">
        <v>10</v>
      </c>
      <c r="D42" s="57"/>
      <c r="E42" s="57" t="s">
        <v>1325</v>
      </c>
    </row>
    <row r="43" spans="1:5" ht="15.75" thickBot="1" x14ac:dyDescent="0.3">
      <c r="A43" s="58">
        <v>152</v>
      </c>
      <c r="B43" s="59" t="s">
        <v>54</v>
      </c>
      <c r="C43" s="60" t="s">
        <v>1298</v>
      </c>
      <c r="D43" s="61"/>
      <c r="E43" s="61"/>
    </row>
    <row r="44" spans="1:5" ht="25.5" x14ac:dyDescent="0.25">
      <c r="A44" s="54">
        <v>6175</v>
      </c>
      <c r="B44" s="55" t="s">
        <v>1065</v>
      </c>
      <c r="C44" s="56" t="s">
        <v>10</v>
      </c>
      <c r="D44" s="57"/>
      <c r="E44" s="57" t="s">
        <v>1326</v>
      </c>
    </row>
    <row r="45" spans="1:5" ht="15.75" thickBot="1" x14ac:dyDescent="0.3">
      <c r="A45" s="58">
        <v>140</v>
      </c>
      <c r="B45" s="59" t="s">
        <v>1327</v>
      </c>
      <c r="C45" s="60" t="s">
        <v>1298</v>
      </c>
      <c r="D45" s="61"/>
      <c r="E45" s="61"/>
    </row>
    <row r="46" spans="1:5" ht="25.5" x14ac:dyDescent="0.25">
      <c r="A46" s="54">
        <v>6687</v>
      </c>
      <c r="B46" s="55" t="s">
        <v>62</v>
      </c>
      <c r="C46" s="56" t="s">
        <v>10</v>
      </c>
      <c r="D46" s="57"/>
      <c r="E46" s="57" t="s">
        <v>1328</v>
      </c>
    </row>
    <row r="47" spans="1:5" ht="15.75" thickBot="1" x14ac:dyDescent="0.3">
      <c r="A47" s="58">
        <v>143</v>
      </c>
      <c r="B47" s="59" t="s">
        <v>380</v>
      </c>
      <c r="C47" s="60" t="s">
        <v>1298</v>
      </c>
      <c r="D47" s="61"/>
      <c r="E47" s="61"/>
    </row>
    <row r="48" spans="1:5" ht="25.5" x14ac:dyDescent="0.25">
      <c r="A48" s="54">
        <v>7857</v>
      </c>
      <c r="B48" s="55" t="s">
        <v>71</v>
      </c>
      <c r="C48" s="56" t="s">
        <v>10</v>
      </c>
      <c r="D48" s="57"/>
      <c r="E48" s="57" t="s">
        <v>1329</v>
      </c>
    </row>
    <row r="49" spans="1:5" ht="15.75" thickBot="1" x14ac:dyDescent="0.3">
      <c r="A49" s="58">
        <v>182</v>
      </c>
      <c r="B49" s="59" t="s">
        <v>563</v>
      </c>
      <c r="C49" s="60" t="s">
        <v>1298</v>
      </c>
      <c r="D49" s="61"/>
      <c r="E49" s="61"/>
    </row>
    <row r="50" spans="1:5" ht="25.5" x14ac:dyDescent="0.25">
      <c r="A50" s="54">
        <v>7997</v>
      </c>
      <c r="B50" s="55" t="s">
        <v>483</v>
      </c>
      <c r="C50" s="56" t="s">
        <v>10</v>
      </c>
      <c r="D50" s="57"/>
      <c r="E50" s="57" t="s">
        <v>1330</v>
      </c>
    </row>
    <row r="51" spans="1:5" ht="15.75" thickBot="1" x14ac:dyDescent="0.3">
      <c r="A51" s="58">
        <v>194</v>
      </c>
      <c r="B51" s="59" t="s">
        <v>73</v>
      </c>
      <c r="C51" s="60" t="s">
        <v>1298</v>
      </c>
      <c r="D51" s="61"/>
      <c r="E51" s="61"/>
    </row>
    <row r="52" spans="1:5" ht="25.5" x14ac:dyDescent="0.25">
      <c r="A52" s="54">
        <v>8242</v>
      </c>
      <c r="B52" s="55" t="s">
        <v>76</v>
      </c>
      <c r="C52" s="56" t="s">
        <v>10</v>
      </c>
      <c r="D52" s="57"/>
      <c r="E52" s="57" t="s">
        <v>1331</v>
      </c>
    </row>
    <row r="53" spans="1:5" ht="15.75" thickBot="1" x14ac:dyDescent="0.3">
      <c r="A53" s="58">
        <v>203</v>
      </c>
      <c r="B53" s="59" t="s">
        <v>400</v>
      </c>
      <c r="C53" s="60" t="s">
        <v>1298</v>
      </c>
      <c r="D53" s="61"/>
      <c r="E53" s="61"/>
    </row>
    <row r="54" spans="1:5" ht="25.5" x14ac:dyDescent="0.25">
      <c r="A54" s="54">
        <v>8275</v>
      </c>
      <c r="B54" s="55" t="s">
        <v>76</v>
      </c>
      <c r="C54" s="56" t="s">
        <v>10</v>
      </c>
      <c r="D54" s="57"/>
      <c r="E54" s="57" t="s">
        <v>1332</v>
      </c>
    </row>
    <row r="55" spans="1:5" ht="15.75" thickBot="1" x14ac:dyDescent="0.3">
      <c r="A55" s="58">
        <v>198</v>
      </c>
      <c r="B55" s="59" t="s">
        <v>988</v>
      </c>
      <c r="C55" s="60" t="s">
        <v>1298</v>
      </c>
      <c r="D55" s="61"/>
      <c r="E55" s="61"/>
    </row>
    <row r="56" spans="1:5" ht="25.5" x14ac:dyDescent="0.25">
      <c r="A56" s="54">
        <v>8461</v>
      </c>
      <c r="B56" s="55" t="s">
        <v>293</v>
      </c>
      <c r="C56" s="56" t="s">
        <v>10</v>
      </c>
      <c r="D56" s="57"/>
      <c r="E56" s="57" t="s">
        <v>1333</v>
      </c>
    </row>
    <row r="57" spans="1:5" ht="15.75" thickBot="1" x14ac:dyDescent="0.3">
      <c r="A57" s="58">
        <v>208</v>
      </c>
      <c r="B57" s="59" t="s">
        <v>389</v>
      </c>
      <c r="C57" s="60" t="s">
        <v>1298</v>
      </c>
      <c r="D57" s="61"/>
      <c r="E57" s="61"/>
    </row>
    <row r="58" spans="1:5" ht="25.5" x14ac:dyDescent="0.25">
      <c r="A58" s="54">
        <v>8829</v>
      </c>
      <c r="B58" s="55" t="s">
        <v>297</v>
      </c>
      <c r="C58" s="56" t="s">
        <v>10</v>
      </c>
      <c r="D58" s="57"/>
      <c r="E58" s="57" t="s">
        <v>1334</v>
      </c>
    </row>
    <row r="59" spans="1:5" ht="15.75" thickBot="1" x14ac:dyDescent="0.3">
      <c r="A59" s="58">
        <v>215</v>
      </c>
      <c r="B59" s="59" t="s">
        <v>1335</v>
      </c>
      <c r="C59" s="60" t="s">
        <v>1298</v>
      </c>
      <c r="D59" s="61"/>
      <c r="E59" s="61"/>
    </row>
    <row r="60" spans="1:5" ht="25.5" x14ac:dyDescent="0.25">
      <c r="A60" s="54">
        <v>9111</v>
      </c>
      <c r="B60" s="55" t="s">
        <v>83</v>
      </c>
      <c r="C60" s="56" t="s">
        <v>10</v>
      </c>
      <c r="D60" s="57"/>
      <c r="E60" s="57" t="s">
        <v>1336</v>
      </c>
    </row>
    <row r="61" spans="1:5" ht="15.75" thickBot="1" x14ac:dyDescent="0.3">
      <c r="A61" s="58">
        <v>233</v>
      </c>
      <c r="B61" s="59" t="s">
        <v>350</v>
      </c>
      <c r="C61" s="60" t="s">
        <v>1298</v>
      </c>
      <c r="D61" s="61"/>
      <c r="E61" s="61"/>
    </row>
    <row r="62" spans="1:5" ht="25.5" x14ac:dyDescent="0.25">
      <c r="A62" s="54">
        <v>9657</v>
      </c>
      <c r="B62" s="55" t="s">
        <v>1138</v>
      </c>
      <c r="C62" s="56" t="s">
        <v>10</v>
      </c>
      <c r="D62" s="57"/>
      <c r="E62" s="57" t="s">
        <v>1337</v>
      </c>
    </row>
    <row r="63" spans="1:5" ht="15.75" thickBot="1" x14ac:dyDescent="0.3">
      <c r="A63" s="58">
        <v>254</v>
      </c>
      <c r="B63" s="59" t="s">
        <v>488</v>
      </c>
      <c r="C63" s="60" t="s">
        <v>1298</v>
      </c>
      <c r="D63" s="61"/>
      <c r="E63" s="61"/>
    </row>
    <row r="64" spans="1:5" ht="25.5" x14ac:dyDescent="0.25">
      <c r="A64" s="54">
        <v>10363</v>
      </c>
      <c r="B64" s="55" t="s">
        <v>1338</v>
      </c>
      <c r="C64" s="56" t="s">
        <v>10</v>
      </c>
      <c r="D64" s="57"/>
      <c r="E64" s="57" t="s">
        <v>1339</v>
      </c>
    </row>
    <row r="65" spans="1:5" ht="15.75" thickBot="1" x14ac:dyDescent="0.3">
      <c r="A65" s="58">
        <v>248</v>
      </c>
      <c r="B65" s="59" t="s">
        <v>81</v>
      </c>
      <c r="C65" s="60" t="s">
        <v>1298</v>
      </c>
      <c r="D65" s="61"/>
      <c r="E65" s="61"/>
    </row>
    <row r="66" spans="1:5" x14ac:dyDescent="0.25">
      <c r="A66" s="70"/>
      <c r="B66" s="71"/>
      <c r="C66" s="49"/>
      <c r="D66" s="50" t="s">
        <v>91</v>
      </c>
      <c r="E66" s="72">
        <v>6560.98</v>
      </c>
    </row>
    <row r="67" spans="1:5" ht="15.75" thickBot="1" x14ac:dyDescent="0.3">
      <c r="A67" s="51"/>
      <c r="B67" s="52"/>
      <c r="C67" s="52"/>
      <c r="D67" s="53"/>
      <c r="E67" s="73"/>
    </row>
    <row r="68" spans="1:5" x14ac:dyDescent="0.25">
      <c r="A68" s="74"/>
      <c r="B68" s="74"/>
      <c r="C68" s="74"/>
      <c r="D68" s="74"/>
      <c r="E68" s="74"/>
    </row>
    <row r="69" spans="1:5" x14ac:dyDescent="0.25">
      <c r="A69" s="47"/>
      <c r="B69" s="18"/>
      <c r="C69" s="18"/>
      <c r="D69" s="18"/>
      <c r="E69" s="18"/>
    </row>
    <row r="70" spans="1:5" ht="15.75" thickBot="1" x14ac:dyDescent="0.3">
      <c r="A70" s="47" t="s">
        <v>1340</v>
      </c>
      <c r="B70" s="18"/>
      <c r="C70" s="18"/>
      <c r="D70" s="18"/>
      <c r="E70" s="18"/>
    </row>
    <row r="71" spans="1:5" x14ac:dyDescent="0.25">
      <c r="A71" s="48" t="s">
        <v>1289</v>
      </c>
      <c r="B71" s="49" t="s">
        <v>1290</v>
      </c>
      <c r="C71" s="49" t="s">
        <v>1291</v>
      </c>
      <c r="D71" s="50" t="s">
        <v>1292</v>
      </c>
      <c r="E71" s="50" t="s">
        <v>1293</v>
      </c>
    </row>
    <row r="72" spans="1:5" ht="15.75" thickBot="1" x14ac:dyDescent="0.3">
      <c r="A72" s="51" t="s">
        <v>1294</v>
      </c>
      <c r="B72" s="52" t="s">
        <v>1295</v>
      </c>
      <c r="C72" s="52" t="s">
        <v>1296</v>
      </c>
      <c r="D72" s="53"/>
      <c r="E72" s="53"/>
    </row>
    <row r="73" spans="1:5" ht="25.5" x14ac:dyDescent="0.25">
      <c r="A73" s="54">
        <v>164</v>
      </c>
      <c r="B73" s="56" t="s">
        <v>1269</v>
      </c>
      <c r="C73" s="56" t="s">
        <v>10</v>
      </c>
      <c r="D73" s="57"/>
      <c r="E73" s="57" t="s">
        <v>1341</v>
      </c>
    </row>
    <row r="74" spans="1:5" ht="15.75" thickBot="1" x14ac:dyDescent="0.3">
      <c r="A74" s="58">
        <v>241</v>
      </c>
      <c r="B74" s="60" t="s">
        <v>1342</v>
      </c>
      <c r="C74" s="60" t="s">
        <v>1298</v>
      </c>
      <c r="D74" s="61"/>
      <c r="E74" s="61"/>
    </row>
    <row r="75" spans="1:5" ht="25.5" x14ac:dyDescent="0.25">
      <c r="A75" s="54">
        <v>550</v>
      </c>
      <c r="B75" s="56" t="s">
        <v>496</v>
      </c>
      <c r="C75" s="56" t="s">
        <v>10</v>
      </c>
      <c r="D75" s="57"/>
      <c r="E75" s="57" t="s">
        <v>1343</v>
      </c>
    </row>
    <row r="76" spans="1:5" ht="15.75" thickBot="1" x14ac:dyDescent="0.3">
      <c r="A76" s="58">
        <v>15</v>
      </c>
      <c r="B76" s="60" t="s">
        <v>1344</v>
      </c>
      <c r="C76" s="60" t="s">
        <v>1298</v>
      </c>
      <c r="D76" s="61"/>
      <c r="E76" s="61"/>
    </row>
    <row r="77" spans="1:5" ht="25.5" x14ac:dyDescent="0.25">
      <c r="A77" s="54">
        <v>551</v>
      </c>
      <c r="B77" s="56" t="s">
        <v>496</v>
      </c>
      <c r="C77" s="56" t="s">
        <v>10</v>
      </c>
      <c r="D77" s="57"/>
      <c r="E77" s="57" t="s">
        <v>1345</v>
      </c>
    </row>
    <row r="78" spans="1:5" ht="15.75" thickBot="1" x14ac:dyDescent="0.3">
      <c r="A78" s="58">
        <v>13</v>
      </c>
      <c r="B78" s="60" t="s">
        <v>704</v>
      </c>
      <c r="C78" s="60" t="s">
        <v>1298</v>
      </c>
      <c r="D78" s="61"/>
      <c r="E78" s="61"/>
    </row>
    <row r="79" spans="1:5" ht="25.5" x14ac:dyDescent="0.25">
      <c r="A79" s="54">
        <v>1237</v>
      </c>
      <c r="B79" s="56" t="s">
        <v>163</v>
      </c>
      <c r="C79" s="56" t="s">
        <v>10</v>
      </c>
      <c r="D79" s="57"/>
      <c r="E79" s="57" t="s">
        <v>1346</v>
      </c>
    </row>
    <row r="80" spans="1:5" ht="15.75" thickBot="1" x14ac:dyDescent="0.3">
      <c r="A80" s="58">
        <v>29</v>
      </c>
      <c r="B80" s="60" t="s">
        <v>159</v>
      </c>
      <c r="C80" s="60" t="s">
        <v>1298</v>
      </c>
      <c r="D80" s="61"/>
      <c r="E80" s="61"/>
    </row>
    <row r="81" spans="1:5" ht="25.5" x14ac:dyDescent="0.25">
      <c r="A81" s="54">
        <v>1238</v>
      </c>
      <c r="B81" s="56" t="s">
        <v>163</v>
      </c>
      <c r="C81" s="56" t="s">
        <v>10</v>
      </c>
      <c r="D81" s="57"/>
      <c r="E81" s="57" t="s">
        <v>1347</v>
      </c>
    </row>
    <row r="82" spans="1:5" ht="15.75" thickBot="1" x14ac:dyDescent="0.3">
      <c r="A82" s="58">
        <v>38</v>
      </c>
      <c r="B82" s="60" t="s">
        <v>639</v>
      </c>
      <c r="C82" s="60" t="s">
        <v>1298</v>
      </c>
      <c r="D82" s="61"/>
      <c r="E82" s="61"/>
    </row>
    <row r="83" spans="1:5" ht="25.5" x14ac:dyDescent="0.25">
      <c r="A83" s="54">
        <v>1384</v>
      </c>
      <c r="B83" s="56" t="s">
        <v>166</v>
      </c>
      <c r="C83" s="56" t="s">
        <v>10</v>
      </c>
      <c r="D83" s="57"/>
      <c r="E83" s="57" t="s">
        <v>1348</v>
      </c>
    </row>
    <row r="84" spans="1:5" ht="15.75" thickBot="1" x14ac:dyDescent="0.3">
      <c r="A84" s="58">
        <v>33</v>
      </c>
      <c r="B84" s="60" t="s">
        <v>1349</v>
      </c>
      <c r="C84" s="60" t="s">
        <v>1298</v>
      </c>
      <c r="D84" s="61"/>
      <c r="E84" s="61"/>
    </row>
    <row r="85" spans="1:5" ht="25.5" x14ac:dyDescent="0.25">
      <c r="A85" s="54">
        <v>1678</v>
      </c>
      <c r="B85" s="56" t="s">
        <v>841</v>
      </c>
      <c r="C85" s="56" t="s">
        <v>10</v>
      </c>
      <c r="D85" s="57"/>
      <c r="E85" s="57" t="s">
        <v>1350</v>
      </c>
    </row>
    <row r="86" spans="1:5" ht="15.75" thickBot="1" x14ac:dyDescent="0.3">
      <c r="A86" s="58">
        <v>53</v>
      </c>
      <c r="B86" s="60" t="s">
        <v>168</v>
      </c>
      <c r="C86" s="60" t="s">
        <v>1298</v>
      </c>
      <c r="D86" s="61"/>
      <c r="E86" s="61"/>
    </row>
    <row r="87" spans="1:5" ht="25.5" x14ac:dyDescent="0.25">
      <c r="A87" s="54">
        <v>1905</v>
      </c>
      <c r="B87" s="56" t="s">
        <v>177</v>
      </c>
      <c r="C87" s="56" t="s">
        <v>10</v>
      </c>
      <c r="D87" s="57"/>
      <c r="E87" s="57" t="s">
        <v>1351</v>
      </c>
    </row>
    <row r="88" spans="1:5" ht="15.75" thickBot="1" x14ac:dyDescent="0.3">
      <c r="A88" s="58">
        <v>48</v>
      </c>
      <c r="B88" s="60" t="s">
        <v>170</v>
      </c>
      <c r="C88" s="60" t="s">
        <v>1298</v>
      </c>
      <c r="D88" s="61"/>
      <c r="E88" s="61"/>
    </row>
    <row r="89" spans="1:5" ht="25.5" x14ac:dyDescent="0.25">
      <c r="A89" s="54">
        <v>2200</v>
      </c>
      <c r="B89" s="56" t="s">
        <v>1352</v>
      </c>
      <c r="C89" s="56" t="s">
        <v>10</v>
      </c>
      <c r="D89" s="57"/>
      <c r="E89" s="57" t="s">
        <v>1348</v>
      </c>
    </row>
    <row r="90" spans="1:5" ht="15.75" thickBot="1" x14ac:dyDescent="0.3">
      <c r="A90" s="58">
        <v>34</v>
      </c>
      <c r="B90" s="60" t="s">
        <v>1349</v>
      </c>
      <c r="C90" s="60" t="s">
        <v>1298</v>
      </c>
      <c r="D90" s="61"/>
      <c r="E90" s="61"/>
    </row>
    <row r="91" spans="1:5" ht="25.5" x14ac:dyDescent="0.25">
      <c r="A91" s="54">
        <v>2639</v>
      </c>
      <c r="B91" s="56" t="s">
        <v>358</v>
      </c>
      <c r="C91" s="56" t="s">
        <v>10</v>
      </c>
      <c r="D91" s="57"/>
      <c r="E91" s="57" t="s">
        <v>1353</v>
      </c>
    </row>
    <row r="92" spans="1:5" ht="15.75" thickBot="1" x14ac:dyDescent="0.3">
      <c r="A92" s="58">
        <v>68</v>
      </c>
      <c r="B92" s="60" t="s">
        <v>180</v>
      </c>
      <c r="C92" s="60" t="s">
        <v>1298</v>
      </c>
      <c r="D92" s="61"/>
      <c r="E92" s="61"/>
    </row>
    <row r="93" spans="1:5" ht="25.5" x14ac:dyDescent="0.25">
      <c r="A93" s="54">
        <v>3450</v>
      </c>
      <c r="B93" s="56" t="s">
        <v>537</v>
      </c>
      <c r="C93" s="56" t="s">
        <v>10</v>
      </c>
      <c r="D93" s="57"/>
      <c r="E93" s="57" t="s">
        <v>1354</v>
      </c>
    </row>
    <row r="94" spans="1:5" ht="15.75" thickBot="1" x14ac:dyDescent="0.3">
      <c r="A94" s="58">
        <v>89</v>
      </c>
      <c r="B94" s="60" t="s">
        <v>589</v>
      </c>
      <c r="C94" s="60" t="s">
        <v>1298</v>
      </c>
      <c r="D94" s="61"/>
      <c r="E94" s="61"/>
    </row>
    <row r="95" spans="1:5" ht="25.5" x14ac:dyDescent="0.25">
      <c r="A95" s="54">
        <v>4380</v>
      </c>
      <c r="B95" s="56" t="s">
        <v>1032</v>
      </c>
      <c r="C95" s="56" t="s">
        <v>10</v>
      </c>
      <c r="D95" s="57"/>
      <c r="E95" s="57" t="s">
        <v>1355</v>
      </c>
    </row>
    <row r="96" spans="1:5" ht="15.75" thickBot="1" x14ac:dyDescent="0.3">
      <c r="A96" s="58">
        <v>78</v>
      </c>
      <c r="B96" s="60" t="s">
        <v>975</v>
      </c>
      <c r="C96" s="60" t="s">
        <v>1298</v>
      </c>
      <c r="D96" s="61"/>
      <c r="E96" s="61"/>
    </row>
    <row r="97" spans="1:5" ht="25.5" x14ac:dyDescent="0.25">
      <c r="A97" s="54">
        <v>4667</v>
      </c>
      <c r="B97" s="56" t="s">
        <v>196</v>
      </c>
      <c r="C97" s="56" t="s">
        <v>10</v>
      </c>
      <c r="D97" s="57"/>
      <c r="E97" s="57" t="s">
        <v>1356</v>
      </c>
    </row>
    <row r="98" spans="1:5" ht="15.75" thickBot="1" x14ac:dyDescent="0.3">
      <c r="A98" s="58">
        <v>115</v>
      </c>
      <c r="B98" s="60" t="s">
        <v>422</v>
      </c>
      <c r="C98" s="60" t="s">
        <v>1298</v>
      </c>
      <c r="D98" s="61"/>
      <c r="E98" s="61"/>
    </row>
    <row r="99" spans="1:5" ht="25.5" x14ac:dyDescent="0.25">
      <c r="A99" s="54">
        <v>4866</v>
      </c>
      <c r="B99" s="56" t="s">
        <v>121</v>
      </c>
      <c r="C99" s="56" t="s">
        <v>10</v>
      </c>
      <c r="D99" s="57"/>
      <c r="E99" s="57" t="s">
        <v>1357</v>
      </c>
    </row>
    <row r="100" spans="1:5" ht="15.75" thickBot="1" x14ac:dyDescent="0.3">
      <c r="A100" s="58">
        <v>137</v>
      </c>
      <c r="B100" s="60" t="s">
        <v>116</v>
      </c>
      <c r="C100" s="60" t="s">
        <v>1298</v>
      </c>
      <c r="D100" s="61"/>
      <c r="E100" s="61"/>
    </row>
    <row r="101" spans="1:5" ht="25.5" x14ac:dyDescent="0.25">
      <c r="A101" s="54">
        <v>5122</v>
      </c>
      <c r="B101" s="56" t="s">
        <v>1034</v>
      </c>
      <c r="C101" s="56" t="s">
        <v>10</v>
      </c>
      <c r="D101" s="57"/>
      <c r="E101" s="57" t="s">
        <v>1358</v>
      </c>
    </row>
    <row r="102" spans="1:5" ht="15.75" thickBot="1" x14ac:dyDescent="0.3">
      <c r="A102" s="58">
        <v>155</v>
      </c>
      <c r="B102" s="60" t="s">
        <v>1359</v>
      </c>
      <c r="C102" s="60" t="s">
        <v>1298</v>
      </c>
      <c r="D102" s="61"/>
      <c r="E102" s="61"/>
    </row>
    <row r="103" spans="1:5" ht="25.5" x14ac:dyDescent="0.25">
      <c r="A103" s="54">
        <v>5190</v>
      </c>
      <c r="B103" s="56" t="s">
        <v>201</v>
      </c>
      <c r="C103" s="56" t="s">
        <v>10</v>
      </c>
      <c r="D103" s="57"/>
      <c r="E103" s="57" t="s">
        <v>1360</v>
      </c>
    </row>
    <row r="104" spans="1:5" ht="15.75" thickBot="1" x14ac:dyDescent="0.3">
      <c r="A104" s="58">
        <v>154</v>
      </c>
      <c r="B104" s="60" t="s">
        <v>1359</v>
      </c>
      <c r="C104" s="60" t="s">
        <v>1298</v>
      </c>
      <c r="D104" s="61"/>
      <c r="E104" s="61"/>
    </row>
    <row r="105" spans="1:5" ht="25.5" x14ac:dyDescent="0.25">
      <c r="A105" s="54">
        <v>5556</v>
      </c>
      <c r="B105" s="56" t="s">
        <v>1203</v>
      </c>
      <c r="C105" s="56" t="s">
        <v>10</v>
      </c>
      <c r="D105" s="57"/>
      <c r="E105" s="57" t="s">
        <v>1361</v>
      </c>
    </row>
    <row r="106" spans="1:5" ht="15.75" thickBot="1" x14ac:dyDescent="0.3">
      <c r="A106" s="58">
        <v>111</v>
      </c>
      <c r="B106" s="60" t="s">
        <v>422</v>
      </c>
      <c r="C106" s="60" t="s">
        <v>1298</v>
      </c>
      <c r="D106" s="61"/>
      <c r="E106" s="61"/>
    </row>
    <row r="107" spans="1:5" ht="25.5" x14ac:dyDescent="0.25">
      <c r="A107" s="54">
        <v>5661</v>
      </c>
      <c r="B107" s="56" t="s">
        <v>204</v>
      </c>
      <c r="C107" s="56" t="s">
        <v>10</v>
      </c>
      <c r="D107" s="57"/>
      <c r="E107" s="57" t="s">
        <v>1362</v>
      </c>
    </row>
    <row r="108" spans="1:5" ht="15.75" thickBot="1" x14ac:dyDescent="0.3">
      <c r="A108" s="58">
        <v>168</v>
      </c>
      <c r="B108" s="60" t="s">
        <v>1203</v>
      </c>
      <c r="C108" s="60" t="s">
        <v>1298</v>
      </c>
      <c r="D108" s="61"/>
      <c r="E108" s="61"/>
    </row>
    <row r="109" spans="1:5" ht="25.5" x14ac:dyDescent="0.25">
      <c r="A109" s="54">
        <v>5802</v>
      </c>
      <c r="B109" s="56" t="s">
        <v>125</v>
      </c>
      <c r="C109" s="56" t="s">
        <v>10</v>
      </c>
      <c r="D109" s="57"/>
      <c r="E109" s="57" t="s">
        <v>1363</v>
      </c>
    </row>
    <row r="110" spans="1:5" ht="15.75" thickBot="1" x14ac:dyDescent="0.3">
      <c r="A110" s="58">
        <v>177</v>
      </c>
      <c r="B110" s="60" t="s">
        <v>923</v>
      </c>
      <c r="C110" s="60" t="s">
        <v>1298</v>
      </c>
      <c r="D110" s="61"/>
      <c r="E110" s="61"/>
    </row>
    <row r="111" spans="1:5" ht="25.5" x14ac:dyDescent="0.25">
      <c r="A111" s="54">
        <v>6420</v>
      </c>
      <c r="B111" s="56" t="s">
        <v>332</v>
      </c>
      <c r="C111" s="56" t="s">
        <v>10</v>
      </c>
      <c r="D111" s="57"/>
      <c r="E111" s="57" t="s">
        <v>1364</v>
      </c>
    </row>
    <row r="112" spans="1:5" ht="15.75" thickBot="1" x14ac:dyDescent="0.3">
      <c r="A112" s="58">
        <v>186</v>
      </c>
      <c r="B112" s="60" t="s">
        <v>1036</v>
      </c>
      <c r="C112" s="60" t="s">
        <v>1298</v>
      </c>
      <c r="D112" s="61"/>
      <c r="E112" s="61"/>
    </row>
    <row r="113" spans="1:5" ht="25.5" x14ac:dyDescent="0.25">
      <c r="A113" s="54">
        <v>7123</v>
      </c>
      <c r="B113" s="56" t="s">
        <v>221</v>
      </c>
      <c r="C113" s="56" t="s">
        <v>10</v>
      </c>
      <c r="D113" s="57"/>
      <c r="E113" s="57" t="s">
        <v>1365</v>
      </c>
    </row>
    <row r="114" spans="1:5" ht="15.75" thickBot="1" x14ac:dyDescent="0.3">
      <c r="A114" s="58">
        <v>204</v>
      </c>
      <c r="B114" s="60" t="s">
        <v>135</v>
      </c>
      <c r="C114" s="60" t="s">
        <v>1298</v>
      </c>
      <c r="D114" s="61"/>
      <c r="E114" s="61"/>
    </row>
    <row r="115" spans="1:5" ht="25.5" x14ac:dyDescent="0.25">
      <c r="A115" s="54">
        <v>8380</v>
      </c>
      <c r="B115" s="56" t="s">
        <v>847</v>
      </c>
      <c r="C115" s="56" t="s">
        <v>10</v>
      </c>
      <c r="D115" s="57"/>
      <c r="E115" s="57" t="s">
        <v>1114</v>
      </c>
    </row>
    <row r="116" spans="1:5" ht="15.75" thickBot="1" x14ac:dyDescent="0.3">
      <c r="A116" s="58">
        <v>232</v>
      </c>
      <c r="B116" s="60" t="s">
        <v>228</v>
      </c>
      <c r="C116" s="60" t="s">
        <v>1298</v>
      </c>
      <c r="D116" s="61"/>
      <c r="E116" s="61"/>
    </row>
    <row r="117" spans="1:5" ht="25.5" x14ac:dyDescent="0.25">
      <c r="A117" s="54">
        <v>8654</v>
      </c>
      <c r="B117" s="56" t="s">
        <v>229</v>
      </c>
      <c r="C117" s="56" t="s">
        <v>10</v>
      </c>
      <c r="D117" s="57"/>
      <c r="E117" s="57" t="s">
        <v>1366</v>
      </c>
    </row>
    <row r="118" spans="1:5" ht="15.75" thickBot="1" x14ac:dyDescent="0.3">
      <c r="A118" s="58">
        <v>228</v>
      </c>
      <c r="B118" s="60" t="s">
        <v>866</v>
      </c>
      <c r="C118" s="60" t="s">
        <v>1298</v>
      </c>
      <c r="D118" s="61"/>
      <c r="E118" s="61"/>
    </row>
    <row r="119" spans="1:5" ht="25.5" x14ac:dyDescent="0.25">
      <c r="A119" s="54">
        <v>8802</v>
      </c>
      <c r="B119" s="56" t="s">
        <v>367</v>
      </c>
      <c r="C119" s="56" t="s">
        <v>10</v>
      </c>
      <c r="D119" s="57"/>
      <c r="E119" s="57" t="s">
        <v>1367</v>
      </c>
    </row>
    <row r="120" spans="1:5" ht="15.75" thickBot="1" x14ac:dyDescent="0.3">
      <c r="A120" s="58">
        <v>244</v>
      </c>
      <c r="B120" s="60" t="s">
        <v>229</v>
      </c>
      <c r="C120" s="60" t="s">
        <v>1298</v>
      </c>
      <c r="D120" s="61"/>
      <c r="E120" s="61"/>
    </row>
    <row r="121" spans="1:5" ht="25.5" x14ac:dyDescent="0.25">
      <c r="A121" s="54">
        <v>9340</v>
      </c>
      <c r="B121" s="56" t="s">
        <v>235</v>
      </c>
      <c r="C121" s="56" t="s">
        <v>10</v>
      </c>
      <c r="D121" s="57"/>
      <c r="E121" s="57" t="s">
        <v>1368</v>
      </c>
    </row>
    <row r="122" spans="1:5" ht="15.75" thickBot="1" x14ac:dyDescent="0.3">
      <c r="A122" s="58">
        <v>253</v>
      </c>
      <c r="B122" s="60" t="s">
        <v>1369</v>
      </c>
      <c r="C122" s="60" t="s">
        <v>1298</v>
      </c>
      <c r="D122" s="61"/>
      <c r="E122" s="61"/>
    </row>
    <row r="123" spans="1:5" ht="25.5" x14ac:dyDescent="0.25">
      <c r="A123" s="54">
        <v>9536</v>
      </c>
      <c r="B123" s="56" t="s">
        <v>147</v>
      </c>
      <c r="C123" s="56" t="s">
        <v>10</v>
      </c>
      <c r="D123" s="57"/>
      <c r="E123" s="57" t="s">
        <v>1370</v>
      </c>
    </row>
    <row r="124" spans="1:5" ht="15.75" thickBot="1" x14ac:dyDescent="0.3">
      <c r="A124" s="58">
        <v>263</v>
      </c>
      <c r="B124" s="60" t="s">
        <v>546</v>
      </c>
      <c r="C124" s="60" t="s">
        <v>1298</v>
      </c>
      <c r="D124" s="61"/>
      <c r="E124" s="61"/>
    </row>
    <row r="125" spans="1:5" ht="25.5" x14ac:dyDescent="0.25">
      <c r="A125" s="54">
        <v>10104</v>
      </c>
      <c r="B125" s="56" t="s">
        <v>241</v>
      </c>
      <c r="C125" s="56" t="s">
        <v>10</v>
      </c>
      <c r="D125" s="57"/>
      <c r="E125" s="57" t="s">
        <v>451</v>
      </c>
    </row>
    <row r="126" spans="1:5" ht="15.75" thickBot="1" x14ac:dyDescent="0.3">
      <c r="A126" s="58">
        <v>272</v>
      </c>
      <c r="B126" s="60" t="s">
        <v>241</v>
      </c>
      <c r="C126" s="60" t="s">
        <v>1298</v>
      </c>
      <c r="D126" s="61"/>
      <c r="E126" s="61"/>
    </row>
    <row r="127" spans="1:5" x14ac:dyDescent="0.25">
      <c r="A127" s="70"/>
      <c r="B127" s="71"/>
      <c r="C127" s="71"/>
      <c r="D127" s="50" t="s">
        <v>91</v>
      </c>
      <c r="E127" s="72">
        <v>4351.83</v>
      </c>
    </row>
    <row r="128" spans="1:5" ht="15.75" thickBot="1" x14ac:dyDescent="0.3">
      <c r="A128" s="51"/>
      <c r="B128" s="52"/>
      <c r="C128" s="52"/>
      <c r="D128" s="53"/>
      <c r="E128" s="73"/>
    </row>
    <row r="129" spans="1:5" x14ac:dyDescent="0.25">
      <c r="A129" s="75"/>
      <c r="B129" s="75"/>
      <c r="C129" s="75"/>
      <c r="D129" s="75"/>
      <c r="E129" s="76"/>
    </row>
    <row r="130" spans="1:5" x14ac:dyDescent="0.25">
      <c r="A130" s="77"/>
      <c r="B130" s="18"/>
      <c r="C130" s="18"/>
      <c r="D130" s="18"/>
      <c r="E130" s="18"/>
    </row>
    <row r="131" spans="1:5" ht="15.75" thickBot="1" x14ac:dyDescent="0.3">
      <c r="A131" s="47" t="s">
        <v>1371</v>
      </c>
      <c r="B131" s="18"/>
      <c r="C131" s="18"/>
      <c r="D131" s="18"/>
      <c r="E131" s="18"/>
    </row>
    <row r="132" spans="1:5" x14ac:dyDescent="0.25">
      <c r="A132" s="48" t="s">
        <v>1289</v>
      </c>
      <c r="B132" s="49" t="s">
        <v>1290</v>
      </c>
      <c r="C132" s="49" t="s">
        <v>1291</v>
      </c>
      <c r="D132" s="50" t="s">
        <v>1292</v>
      </c>
      <c r="E132" s="50" t="s">
        <v>1293</v>
      </c>
    </row>
    <row r="133" spans="1:5" ht="15.75" thickBot="1" x14ac:dyDescent="0.3">
      <c r="A133" s="51" t="s">
        <v>1294</v>
      </c>
      <c r="B133" s="52" t="s">
        <v>1295</v>
      </c>
      <c r="C133" s="52" t="s">
        <v>1296</v>
      </c>
      <c r="D133" s="53"/>
      <c r="E133" s="53"/>
    </row>
    <row r="134" spans="1:5" ht="25.5" x14ac:dyDescent="0.25">
      <c r="A134" s="54">
        <v>147</v>
      </c>
      <c r="B134" s="56" t="s">
        <v>244</v>
      </c>
      <c r="C134" s="56" t="s">
        <v>10</v>
      </c>
      <c r="D134" s="57"/>
      <c r="E134" s="57" t="s">
        <v>1372</v>
      </c>
    </row>
    <row r="135" spans="1:5" ht="15.75" thickBot="1" x14ac:dyDescent="0.3">
      <c r="A135" s="58">
        <v>25</v>
      </c>
      <c r="B135" s="60" t="s">
        <v>247</v>
      </c>
      <c r="C135" s="60" t="s">
        <v>1373</v>
      </c>
      <c r="D135" s="61"/>
      <c r="E135" s="61"/>
    </row>
    <row r="136" spans="1:5" ht="25.5" x14ac:dyDescent="0.25">
      <c r="A136" s="54">
        <v>374</v>
      </c>
      <c r="B136" s="56" t="s">
        <v>595</v>
      </c>
      <c r="C136" s="56" t="s">
        <v>10</v>
      </c>
      <c r="D136" s="57"/>
      <c r="E136" s="57" t="s">
        <v>1374</v>
      </c>
    </row>
    <row r="137" spans="1:5" ht="15.75" thickBot="1" x14ac:dyDescent="0.3">
      <c r="A137" s="58">
        <v>26</v>
      </c>
      <c r="B137" s="60" t="s">
        <v>595</v>
      </c>
      <c r="C137" s="60" t="s">
        <v>1373</v>
      </c>
      <c r="D137" s="61"/>
      <c r="E137" s="61"/>
    </row>
    <row r="138" spans="1:5" ht="25.5" x14ac:dyDescent="0.25">
      <c r="A138" s="54">
        <v>396</v>
      </c>
      <c r="B138" s="56" t="s">
        <v>595</v>
      </c>
      <c r="C138" s="56" t="s">
        <v>10</v>
      </c>
      <c r="D138" s="57"/>
      <c r="E138" s="57" t="s">
        <v>665</v>
      </c>
    </row>
    <row r="139" spans="1:5" ht="15.75" thickBot="1" x14ac:dyDescent="0.3">
      <c r="A139" s="58">
        <v>1</v>
      </c>
      <c r="B139" s="60" t="s">
        <v>595</v>
      </c>
      <c r="C139" s="60" t="s">
        <v>1373</v>
      </c>
      <c r="D139" s="61"/>
      <c r="E139" s="61"/>
    </row>
    <row r="140" spans="1:5" ht="25.5" x14ac:dyDescent="0.25">
      <c r="A140" s="54">
        <v>1275</v>
      </c>
      <c r="B140" s="56" t="s">
        <v>772</v>
      </c>
      <c r="C140" s="56" t="s">
        <v>10</v>
      </c>
      <c r="D140" s="57"/>
      <c r="E140" s="57" t="s">
        <v>1375</v>
      </c>
    </row>
    <row r="141" spans="1:5" ht="15.75" thickBot="1" x14ac:dyDescent="0.3">
      <c r="A141" s="58">
        <v>27</v>
      </c>
      <c r="B141" s="60" t="s">
        <v>1376</v>
      </c>
      <c r="C141" s="60" t="s">
        <v>1373</v>
      </c>
      <c r="D141" s="61"/>
      <c r="E141" s="61"/>
    </row>
    <row r="142" spans="1:5" ht="25.5" x14ac:dyDescent="0.25">
      <c r="A142" s="54">
        <v>1539</v>
      </c>
      <c r="B142" s="56" t="s">
        <v>253</v>
      </c>
      <c r="C142" s="56" t="s">
        <v>10</v>
      </c>
      <c r="D142" s="57"/>
      <c r="E142" s="57" t="s">
        <v>1302</v>
      </c>
    </row>
    <row r="143" spans="1:5" ht="15.75" thickBot="1" x14ac:dyDescent="0.3">
      <c r="A143" s="58">
        <v>2</v>
      </c>
      <c r="B143" s="60" t="s">
        <v>22</v>
      </c>
      <c r="C143" s="60" t="s">
        <v>1373</v>
      </c>
      <c r="D143" s="61"/>
      <c r="E143" s="61"/>
    </row>
    <row r="144" spans="1:5" ht="25.5" x14ac:dyDescent="0.25">
      <c r="A144" s="54">
        <v>1919</v>
      </c>
      <c r="B144" s="56" t="s">
        <v>26</v>
      </c>
      <c r="C144" s="56" t="s">
        <v>10</v>
      </c>
      <c r="D144" s="57"/>
      <c r="E144" s="57" t="s">
        <v>1377</v>
      </c>
    </row>
    <row r="145" spans="1:5" ht="15.75" thickBot="1" x14ac:dyDescent="0.3">
      <c r="A145" s="58">
        <v>28</v>
      </c>
      <c r="B145" s="60" t="s">
        <v>1378</v>
      </c>
      <c r="C145" s="60" t="s">
        <v>1373</v>
      </c>
      <c r="D145" s="61"/>
      <c r="E145" s="61"/>
    </row>
    <row r="146" spans="1:5" ht="25.5" x14ac:dyDescent="0.25">
      <c r="A146" s="54">
        <v>1959</v>
      </c>
      <c r="B146" s="56" t="s">
        <v>26</v>
      </c>
      <c r="C146" s="56" t="s">
        <v>10</v>
      </c>
      <c r="D146" s="57"/>
      <c r="E146" s="57" t="s">
        <v>1379</v>
      </c>
    </row>
    <row r="147" spans="1:5" ht="15.75" thickBot="1" x14ac:dyDescent="0.3">
      <c r="A147" s="58">
        <v>3</v>
      </c>
      <c r="B147" s="60" t="s">
        <v>28</v>
      </c>
      <c r="C147" s="60" t="s">
        <v>1373</v>
      </c>
      <c r="D147" s="61"/>
      <c r="E147" s="61"/>
    </row>
    <row r="148" spans="1:5" ht="25.5" x14ac:dyDescent="0.25">
      <c r="A148" s="54">
        <v>2470</v>
      </c>
      <c r="B148" s="56" t="s">
        <v>258</v>
      </c>
      <c r="C148" s="56" t="s">
        <v>10</v>
      </c>
      <c r="D148" s="57"/>
      <c r="E148" s="57" t="s">
        <v>1380</v>
      </c>
    </row>
    <row r="149" spans="1:5" ht="15.75" thickBot="1" x14ac:dyDescent="0.3">
      <c r="A149" s="58">
        <v>29</v>
      </c>
      <c r="B149" s="60" t="s">
        <v>575</v>
      </c>
      <c r="C149" s="60" t="s">
        <v>1373</v>
      </c>
      <c r="D149" s="61"/>
      <c r="E149" s="61"/>
    </row>
    <row r="150" spans="1:5" ht="25.5" x14ac:dyDescent="0.25">
      <c r="A150" s="54">
        <v>2981</v>
      </c>
      <c r="B150" s="56" t="s">
        <v>551</v>
      </c>
      <c r="C150" s="56" t="s">
        <v>10</v>
      </c>
      <c r="D150" s="57"/>
      <c r="E150" s="57" t="s">
        <v>1381</v>
      </c>
    </row>
    <row r="151" spans="1:5" ht="15.75" thickBot="1" x14ac:dyDescent="0.3">
      <c r="A151" s="58">
        <v>7</v>
      </c>
      <c r="B151" s="60" t="s">
        <v>34</v>
      </c>
      <c r="C151" s="60" t="s">
        <v>1373</v>
      </c>
      <c r="D151" s="61"/>
      <c r="E151" s="61"/>
    </row>
    <row r="152" spans="1:5" ht="25.5" x14ac:dyDescent="0.25">
      <c r="A152" s="54">
        <v>3406</v>
      </c>
      <c r="B152" s="56" t="s">
        <v>910</v>
      </c>
      <c r="C152" s="56" t="s">
        <v>10</v>
      </c>
      <c r="D152" s="57"/>
      <c r="E152" s="57" t="s">
        <v>1382</v>
      </c>
    </row>
    <row r="153" spans="1:5" ht="15.75" thickBot="1" x14ac:dyDescent="0.3">
      <c r="A153" s="58">
        <v>32</v>
      </c>
      <c r="B153" s="60" t="s">
        <v>555</v>
      </c>
      <c r="C153" s="60" t="s">
        <v>1373</v>
      </c>
      <c r="D153" s="61"/>
      <c r="E153" s="61"/>
    </row>
    <row r="154" spans="1:5" ht="25.5" x14ac:dyDescent="0.25">
      <c r="A154" s="54">
        <v>3474</v>
      </c>
      <c r="B154" s="56" t="s">
        <v>267</v>
      </c>
      <c r="C154" s="56" t="s">
        <v>10</v>
      </c>
      <c r="D154" s="57"/>
      <c r="E154" s="57" t="s">
        <v>1383</v>
      </c>
    </row>
    <row r="155" spans="1:5" ht="15.75" thickBot="1" x14ac:dyDescent="0.3">
      <c r="A155" s="58">
        <v>31</v>
      </c>
      <c r="B155" s="60" t="s">
        <v>555</v>
      </c>
      <c r="C155" s="60" t="s">
        <v>1373</v>
      </c>
      <c r="D155" s="61"/>
      <c r="E155" s="61"/>
    </row>
    <row r="156" spans="1:5" ht="25.5" x14ac:dyDescent="0.25">
      <c r="A156" s="54">
        <v>4798</v>
      </c>
      <c r="B156" s="56" t="s">
        <v>49</v>
      </c>
      <c r="C156" s="56" t="s">
        <v>10</v>
      </c>
      <c r="D156" s="57"/>
      <c r="E156" s="57" t="s">
        <v>1384</v>
      </c>
    </row>
    <row r="157" spans="1:5" ht="15.75" thickBot="1" x14ac:dyDescent="0.3">
      <c r="A157" s="58">
        <v>34</v>
      </c>
      <c r="B157" s="60" t="s">
        <v>1385</v>
      </c>
      <c r="C157" s="60" t="s">
        <v>1373</v>
      </c>
      <c r="D157" s="61"/>
      <c r="E157" s="61"/>
    </row>
    <row r="158" spans="1:5" ht="25.5" x14ac:dyDescent="0.25">
      <c r="A158" s="54">
        <v>5264</v>
      </c>
      <c r="B158" s="56" t="s">
        <v>584</v>
      </c>
      <c r="C158" s="56" t="s">
        <v>10</v>
      </c>
      <c r="D158" s="57"/>
      <c r="E158" s="57" t="s">
        <v>1386</v>
      </c>
    </row>
    <row r="159" spans="1:5" ht="15.75" thickBot="1" x14ac:dyDescent="0.3">
      <c r="A159" s="58">
        <v>8</v>
      </c>
      <c r="B159" s="60" t="s">
        <v>1387</v>
      </c>
      <c r="C159" s="60" t="s">
        <v>1373</v>
      </c>
      <c r="D159" s="61"/>
      <c r="E159" s="61"/>
    </row>
    <row r="160" spans="1:5" ht="25.5" x14ac:dyDescent="0.25">
      <c r="A160" s="54">
        <v>5694</v>
      </c>
      <c r="B160" s="56" t="s">
        <v>811</v>
      </c>
      <c r="C160" s="56" t="s">
        <v>10</v>
      </c>
      <c r="D160" s="57"/>
      <c r="E160" s="57" t="s">
        <v>1388</v>
      </c>
    </row>
    <row r="161" spans="1:5" ht="15.75" thickBot="1" x14ac:dyDescent="0.3">
      <c r="A161" s="58">
        <v>36</v>
      </c>
      <c r="B161" s="60" t="s">
        <v>1068</v>
      </c>
      <c r="C161" s="60" t="s">
        <v>1373</v>
      </c>
      <c r="D161" s="61"/>
      <c r="E161" s="61"/>
    </row>
    <row r="162" spans="1:5" ht="25.5" x14ac:dyDescent="0.25">
      <c r="A162" s="54">
        <v>5762</v>
      </c>
      <c r="B162" s="56" t="s">
        <v>820</v>
      </c>
      <c r="C162" s="56" t="s">
        <v>10</v>
      </c>
      <c r="D162" s="57"/>
      <c r="E162" s="57" t="s">
        <v>1389</v>
      </c>
    </row>
    <row r="163" spans="1:5" ht="15.75" thickBot="1" x14ac:dyDescent="0.3">
      <c r="A163" s="58">
        <v>37</v>
      </c>
      <c r="B163" s="60" t="s">
        <v>750</v>
      </c>
      <c r="C163" s="60" t="s">
        <v>1373</v>
      </c>
      <c r="D163" s="61"/>
      <c r="E163" s="61"/>
    </row>
    <row r="164" spans="1:5" ht="25.5" x14ac:dyDescent="0.25">
      <c r="A164" s="54">
        <v>6142</v>
      </c>
      <c r="B164" s="56" t="s">
        <v>805</v>
      </c>
      <c r="C164" s="56" t="s">
        <v>10</v>
      </c>
      <c r="D164" s="57"/>
      <c r="E164" s="57" t="s">
        <v>1390</v>
      </c>
    </row>
    <row r="165" spans="1:5" ht="15.75" thickBot="1" x14ac:dyDescent="0.3">
      <c r="A165" s="58">
        <v>35</v>
      </c>
      <c r="B165" s="60" t="s">
        <v>272</v>
      </c>
      <c r="C165" s="60" t="s">
        <v>1373</v>
      </c>
      <c r="D165" s="61"/>
      <c r="E165" s="61"/>
    </row>
    <row r="166" spans="1:5" ht="25.5" x14ac:dyDescent="0.25">
      <c r="A166" s="54">
        <v>7303</v>
      </c>
      <c r="B166" s="56" t="s">
        <v>958</v>
      </c>
      <c r="C166" s="56" t="s">
        <v>10</v>
      </c>
      <c r="D166" s="57"/>
      <c r="E166" s="57" t="s">
        <v>1391</v>
      </c>
    </row>
    <row r="167" spans="1:5" ht="15.75" thickBot="1" x14ac:dyDescent="0.3">
      <c r="A167" s="58">
        <v>39</v>
      </c>
      <c r="B167" s="60" t="s">
        <v>1125</v>
      </c>
      <c r="C167" s="60" t="s">
        <v>1373</v>
      </c>
      <c r="D167" s="61"/>
      <c r="E167" s="61"/>
    </row>
    <row r="168" spans="1:5" ht="25.5" x14ac:dyDescent="0.25">
      <c r="A168" s="54">
        <v>7858</v>
      </c>
      <c r="B168" s="56" t="s">
        <v>71</v>
      </c>
      <c r="C168" s="56" t="s">
        <v>10</v>
      </c>
      <c r="D168" s="57"/>
      <c r="E168" s="57" t="s">
        <v>1392</v>
      </c>
    </row>
    <row r="169" spans="1:5" ht="15.75" thickBot="1" x14ac:dyDescent="0.3">
      <c r="A169" s="58">
        <v>11</v>
      </c>
      <c r="B169" s="60" t="s">
        <v>73</v>
      </c>
      <c r="C169" s="60" t="s">
        <v>1373</v>
      </c>
      <c r="D169" s="61"/>
      <c r="E169" s="61"/>
    </row>
    <row r="170" spans="1:5" ht="25.5" x14ac:dyDescent="0.25">
      <c r="A170" s="54">
        <v>8082</v>
      </c>
      <c r="B170" s="56" t="s">
        <v>400</v>
      </c>
      <c r="C170" s="56" t="s">
        <v>10</v>
      </c>
      <c r="D170" s="57"/>
      <c r="E170" s="57" t="s">
        <v>1393</v>
      </c>
    </row>
    <row r="171" spans="1:5" ht="15.75" thickBot="1" x14ac:dyDescent="0.3">
      <c r="A171" s="58">
        <v>40</v>
      </c>
      <c r="B171" s="60" t="s">
        <v>603</v>
      </c>
      <c r="C171" s="60" t="s">
        <v>1373</v>
      </c>
      <c r="D171" s="61"/>
      <c r="E171" s="61"/>
    </row>
    <row r="172" spans="1:5" ht="25.5" x14ac:dyDescent="0.25">
      <c r="A172" s="54">
        <v>9134</v>
      </c>
      <c r="B172" s="56" t="s">
        <v>83</v>
      </c>
      <c r="C172" s="56" t="s">
        <v>10</v>
      </c>
      <c r="D172" s="57"/>
      <c r="E172" s="57" t="s">
        <v>1394</v>
      </c>
    </row>
    <row r="173" spans="1:5" ht="15.75" thickBot="1" x14ac:dyDescent="0.3">
      <c r="A173" s="58">
        <v>42</v>
      </c>
      <c r="B173" s="60" t="s">
        <v>762</v>
      </c>
      <c r="C173" s="60" t="s">
        <v>1373</v>
      </c>
      <c r="D173" s="61"/>
      <c r="E173" s="61"/>
    </row>
    <row r="174" spans="1:5" ht="25.5" x14ac:dyDescent="0.25">
      <c r="A174" s="54">
        <v>10321</v>
      </c>
      <c r="B174" s="56" t="s">
        <v>608</v>
      </c>
      <c r="C174" s="56" t="s">
        <v>10</v>
      </c>
      <c r="D174" s="57"/>
      <c r="E174" s="57" t="s">
        <v>1395</v>
      </c>
    </row>
    <row r="175" spans="1:5" ht="15.75" thickBot="1" x14ac:dyDescent="0.3">
      <c r="A175" s="58">
        <v>43</v>
      </c>
      <c r="B175" s="60" t="s">
        <v>302</v>
      </c>
      <c r="C175" s="60" t="s">
        <v>1373</v>
      </c>
      <c r="D175" s="61"/>
      <c r="E175" s="61"/>
    </row>
    <row r="176" spans="1:5" x14ac:dyDescent="0.25">
      <c r="A176" s="70"/>
      <c r="B176" s="71"/>
      <c r="C176" s="71"/>
      <c r="D176" s="50" t="s">
        <v>91</v>
      </c>
      <c r="E176" s="78">
        <v>5591.67</v>
      </c>
    </row>
    <row r="177" spans="1:5" ht="15.75" thickBot="1" x14ac:dyDescent="0.3">
      <c r="A177" s="51"/>
      <c r="B177" s="52"/>
      <c r="C177" s="52"/>
      <c r="D177" s="53"/>
      <c r="E177" s="79"/>
    </row>
    <row r="178" spans="1:5" x14ac:dyDescent="0.25">
      <c r="A178" s="77"/>
      <c r="B178" s="18"/>
      <c r="C178" s="18"/>
      <c r="D178" s="18"/>
      <c r="E178" s="18"/>
    </row>
    <row r="179" spans="1:5" x14ac:dyDescent="0.25">
      <c r="A179" s="18"/>
      <c r="B179" s="18"/>
      <c r="C179" s="18"/>
      <c r="D179" s="18"/>
      <c r="E179" s="18"/>
    </row>
    <row r="180" spans="1:5" ht="15.75" thickBot="1" x14ac:dyDescent="0.3">
      <c r="A180" s="47" t="s">
        <v>1396</v>
      </c>
      <c r="B180" s="18"/>
      <c r="C180" s="18"/>
      <c r="D180" s="18"/>
      <c r="E180" s="18"/>
    </row>
    <row r="181" spans="1:5" x14ac:dyDescent="0.25">
      <c r="A181" s="48" t="s">
        <v>1289</v>
      </c>
      <c r="B181" s="49" t="s">
        <v>1290</v>
      </c>
      <c r="C181" s="49"/>
      <c r="D181" s="50" t="s">
        <v>1292</v>
      </c>
      <c r="E181" s="50" t="s">
        <v>1293</v>
      </c>
    </row>
    <row r="182" spans="1:5" ht="15.75" thickBot="1" x14ac:dyDescent="0.3">
      <c r="A182" s="51" t="s">
        <v>1294</v>
      </c>
      <c r="B182" s="52" t="s">
        <v>1295</v>
      </c>
      <c r="C182" s="52"/>
      <c r="D182" s="53"/>
      <c r="E182" s="53"/>
    </row>
    <row r="183" spans="1:5" ht="25.5" x14ac:dyDescent="0.25">
      <c r="A183" s="54">
        <v>55</v>
      </c>
      <c r="B183" s="55" t="s">
        <v>971</v>
      </c>
      <c r="C183" s="56" t="s">
        <v>10</v>
      </c>
      <c r="D183" s="57"/>
      <c r="E183" s="57" t="s">
        <v>1397</v>
      </c>
    </row>
    <row r="184" spans="1:5" ht="15.75" thickBot="1" x14ac:dyDescent="0.3">
      <c r="A184" s="58">
        <v>44</v>
      </c>
      <c r="B184" s="59" t="s">
        <v>797</v>
      </c>
      <c r="C184" s="60" t="s">
        <v>1373</v>
      </c>
      <c r="D184" s="61"/>
      <c r="E184" s="61"/>
    </row>
    <row r="185" spans="1:5" ht="25.5" x14ac:dyDescent="0.25">
      <c r="A185" s="54">
        <v>1284</v>
      </c>
      <c r="B185" s="55" t="s">
        <v>991</v>
      </c>
      <c r="C185" s="56" t="s">
        <v>10</v>
      </c>
      <c r="D185" s="57"/>
      <c r="E185" s="57" t="s">
        <v>1398</v>
      </c>
    </row>
    <row r="186" spans="1:5" ht="15.75" thickBot="1" x14ac:dyDescent="0.3">
      <c r="A186" s="58">
        <v>45</v>
      </c>
      <c r="B186" s="59" t="s">
        <v>1349</v>
      </c>
      <c r="C186" s="60" t="s">
        <v>1373</v>
      </c>
      <c r="D186" s="61"/>
      <c r="E186" s="61"/>
    </row>
    <row r="187" spans="1:5" ht="25.5" x14ac:dyDescent="0.25">
      <c r="A187" s="54">
        <v>1845</v>
      </c>
      <c r="B187" s="55" t="s">
        <v>173</v>
      </c>
      <c r="C187" s="56" t="s">
        <v>10</v>
      </c>
      <c r="D187" s="57"/>
      <c r="E187" s="57" t="s">
        <v>1399</v>
      </c>
    </row>
    <row r="188" spans="1:5" ht="15.75" thickBot="1" x14ac:dyDescent="0.3">
      <c r="A188" s="58">
        <v>46</v>
      </c>
      <c r="B188" s="59" t="s">
        <v>171</v>
      </c>
      <c r="C188" s="60" t="s">
        <v>1373</v>
      </c>
      <c r="D188" s="61"/>
      <c r="E188" s="61"/>
    </row>
    <row r="189" spans="1:5" ht="25.5" x14ac:dyDescent="0.25">
      <c r="A189" s="54">
        <v>2115</v>
      </c>
      <c r="B189" s="55" t="s">
        <v>712</v>
      </c>
      <c r="C189" s="56" t="s">
        <v>10</v>
      </c>
      <c r="D189" s="57"/>
      <c r="E189" s="57" t="s">
        <v>1400</v>
      </c>
    </row>
    <row r="190" spans="1:5" ht="15.75" thickBot="1" x14ac:dyDescent="0.3">
      <c r="A190" s="58">
        <v>48</v>
      </c>
      <c r="B190" s="59" t="s">
        <v>523</v>
      </c>
      <c r="C190" s="60" t="s">
        <v>1373</v>
      </c>
      <c r="D190" s="61"/>
      <c r="E190" s="61"/>
    </row>
    <row r="191" spans="1:5" ht="25.5" x14ac:dyDescent="0.25">
      <c r="A191" s="54">
        <v>2360</v>
      </c>
      <c r="B191" s="55" t="s">
        <v>921</v>
      </c>
      <c r="C191" s="56" t="s">
        <v>10</v>
      </c>
      <c r="D191" s="57"/>
      <c r="E191" s="57" t="s">
        <v>1401</v>
      </c>
    </row>
    <row r="192" spans="1:5" ht="15.75" thickBot="1" x14ac:dyDescent="0.3">
      <c r="A192" s="58">
        <v>1</v>
      </c>
      <c r="B192" s="59" t="s">
        <v>180</v>
      </c>
      <c r="C192" s="60" t="s">
        <v>1373</v>
      </c>
      <c r="D192" s="61"/>
      <c r="E192" s="61"/>
    </row>
    <row r="193" spans="1:5" ht="25.5" x14ac:dyDescent="0.25">
      <c r="A193" s="54">
        <v>3404</v>
      </c>
      <c r="B193" s="55" t="s">
        <v>539</v>
      </c>
      <c r="C193" s="56" t="s">
        <v>10</v>
      </c>
      <c r="D193" s="57"/>
      <c r="E193" s="57" t="s">
        <v>1402</v>
      </c>
    </row>
    <row r="194" spans="1:5" ht="15.75" thickBot="1" x14ac:dyDescent="0.3">
      <c r="A194" s="58">
        <v>49</v>
      </c>
      <c r="B194" s="59" t="s">
        <v>105</v>
      </c>
      <c r="C194" s="60" t="s">
        <v>1373</v>
      </c>
      <c r="D194" s="61"/>
      <c r="E194" s="61"/>
    </row>
    <row r="195" spans="1:5" ht="25.5" x14ac:dyDescent="0.25">
      <c r="A195" s="54">
        <v>3458</v>
      </c>
      <c r="B195" s="55" t="s">
        <v>537</v>
      </c>
      <c r="C195" s="56" t="s">
        <v>10</v>
      </c>
      <c r="D195" s="57"/>
      <c r="E195" s="57" t="s">
        <v>1403</v>
      </c>
    </row>
    <row r="196" spans="1:5" ht="15.75" thickBot="1" x14ac:dyDescent="0.3">
      <c r="A196" s="58">
        <v>50</v>
      </c>
      <c r="B196" s="59" t="s">
        <v>537</v>
      </c>
      <c r="C196" s="60" t="s">
        <v>1373</v>
      </c>
      <c r="D196" s="61"/>
      <c r="E196" s="61"/>
    </row>
    <row r="197" spans="1:5" ht="25.5" x14ac:dyDescent="0.25">
      <c r="A197" s="54">
        <v>4900</v>
      </c>
      <c r="B197" s="55" t="s">
        <v>121</v>
      </c>
      <c r="C197" s="56" t="s">
        <v>10</v>
      </c>
      <c r="D197" s="57"/>
      <c r="E197" s="57" t="s">
        <v>1404</v>
      </c>
    </row>
    <row r="198" spans="1:5" ht="15.75" thickBot="1" x14ac:dyDescent="0.3">
      <c r="A198" s="58">
        <v>52</v>
      </c>
      <c r="B198" s="59" t="s">
        <v>1405</v>
      </c>
      <c r="C198" s="60" t="s">
        <v>1373</v>
      </c>
      <c r="D198" s="61"/>
      <c r="E198" s="61"/>
    </row>
    <row r="199" spans="1:5" ht="25.5" x14ac:dyDescent="0.25">
      <c r="A199" s="54">
        <v>5323</v>
      </c>
      <c r="B199" s="55" t="s">
        <v>1197</v>
      </c>
      <c r="C199" s="56" t="s">
        <v>10</v>
      </c>
      <c r="D199" s="57"/>
      <c r="E199" s="57" t="s">
        <v>1406</v>
      </c>
    </row>
    <row r="200" spans="1:5" ht="15.75" thickBot="1" x14ac:dyDescent="0.3">
      <c r="A200" s="58">
        <v>2</v>
      </c>
      <c r="B200" s="59" t="s">
        <v>201</v>
      </c>
      <c r="C200" s="60" t="s">
        <v>1373</v>
      </c>
      <c r="D200" s="61"/>
      <c r="E200" s="61"/>
    </row>
    <row r="201" spans="1:5" ht="25.5" x14ac:dyDescent="0.25">
      <c r="A201" s="54">
        <v>5653</v>
      </c>
      <c r="B201" s="55" t="s">
        <v>204</v>
      </c>
      <c r="C201" s="56" t="s">
        <v>10</v>
      </c>
      <c r="D201" s="57"/>
      <c r="E201" s="57" t="s">
        <v>1407</v>
      </c>
    </row>
    <row r="202" spans="1:5" ht="15.75" thickBot="1" x14ac:dyDescent="0.3">
      <c r="A202" s="58">
        <v>53</v>
      </c>
      <c r="B202" s="59" t="s">
        <v>1194</v>
      </c>
      <c r="C202" s="60" t="s">
        <v>1373</v>
      </c>
      <c r="D202" s="61"/>
      <c r="E202" s="61"/>
    </row>
    <row r="203" spans="1:5" ht="25.5" x14ac:dyDescent="0.25">
      <c r="A203" s="54">
        <v>6807</v>
      </c>
      <c r="B203" s="55" t="s">
        <v>218</v>
      </c>
      <c r="C203" s="56" t="s">
        <v>10</v>
      </c>
      <c r="D203" s="57"/>
      <c r="E203" s="57" t="s">
        <v>1408</v>
      </c>
    </row>
    <row r="204" spans="1:5" ht="15.75" thickBot="1" x14ac:dyDescent="0.3">
      <c r="A204" s="58">
        <v>56</v>
      </c>
      <c r="B204" s="59" t="s">
        <v>352</v>
      </c>
      <c r="C204" s="60" t="s">
        <v>1373</v>
      </c>
      <c r="D204" s="61"/>
      <c r="E204" s="61"/>
    </row>
    <row r="205" spans="1:5" ht="25.5" x14ac:dyDescent="0.25">
      <c r="A205" s="54">
        <v>7409</v>
      </c>
      <c r="B205" s="55" t="s">
        <v>1409</v>
      </c>
      <c r="C205" s="56" t="s">
        <v>10</v>
      </c>
      <c r="D205" s="57"/>
      <c r="E205" s="57" t="s">
        <v>1410</v>
      </c>
    </row>
    <row r="206" spans="1:5" ht="15.75" thickBot="1" x14ac:dyDescent="0.3">
      <c r="A206" s="58">
        <v>58</v>
      </c>
      <c r="B206" s="59" t="s">
        <v>723</v>
      </c>
      <c r="C206" s="60" t="s">
        <v>1373</v>
      </c>
      <c r="D206" s="61"/>
      <c r="E206" s="61"/>
    </row>
    <row r="207" spans="1:5" ht="25.5" x14ac:dyDescent="0.25">
      <c r="A207" s="54">
        <v>8086</v>
      </c>
      <c r="B207" s="55" t="s">
        <v>141</v>
      </c>
      <c r="C207" s="56" t="s">
        <v>10</v>
      </c>
      <c r="D207" s="57"/>
      <c r="E207" s="57" t="s">
        <v>1411</v>
      </c>
    </row>
    <row r="208" spans="1:5" ht="15.75" thickBot="1" x14ac:dyDescent="0.3">
      <c r="A208" s="58">
        <v>59</v>
      </c>
      <c r="B208" s="59" t="s">
        <v>222</v>
      </c>
      <c r="C208" s="60" t="s">
        <v>1373</v>
      </c>
      <c r="D208" s="61"/>
      <c r="E208" s="61"/>
    </row>
    <row r="209" spans="1:5" ht="25.5" x14ac:dyDescent="0.25">
      <c r="A209" s="54">
        <v>8927</v>
      </c>
      <c r="B209" s="55" t="s">
        <v>231</v>
      </c>
      <c r="C209" s="56" t="s">
        <v>10</v>
      </c>
      <c r="D209" s="57"/>
      <c r="E209" s="57" t="s">
        <v>1412</v>
      </c>
    </row>
    <row r="210" spans="1:5" ht="15.75" thickBot="1" x14ac:dyDescent="0.3">
      <c r="A210" s="58">
        <v>60</v>
      </c>
      <c r="B210" s="59" t="s">
        <v>1038</v>
      </c>
      <c r="C210" s="60" t="s">
        <v>1373</v>
      </c>
      <c r="D210" s="61"/>
      <c r="E210" s="61"/>
    </row>
    <row r="211" spans="1:5" ht="25.5" x14ac:dyDescent="0.25">
      <c r="A211" s="54">
        <v>9606</v>
      </c>
      <c r="B211" s="55" t="s">
        <v>145</v>
      </c>
      <c r="C211" s="56" t="s">
        <v>10</v>
      </c>
      <c r="D211" s="57"/>
      <c r="E211" s="57" t="s">
        <v>1413</v>
      </c>
    </row>
    <row r="212" spans="1:5" ht="15.75" thickBot="1" x14ac:dyDescent="0.3">
      <c r="A212" s="58">
        <v>61</v>
      </c>
      <c r="B212" s="59" t="s">
        <v>1285</v>
      </c>
      <c r="C212" s="60" t="s">
        <v>1373</v>
      </c>
      <c r="D212" s="61"/>
      <c r="E212" s="61"/>
    </row>
    <row r="213" spans="1:5" ht="25.5" x14ac:dyDescent="0.25">
      <c r="A213" s="54">
        <v>10190</v>
      </c>
      <c r="B213" s="55" t="s">
        <v>1271</v>
      </c>
      <c r="C213" s="56" t="s">
        <v>10</v>
      </c>
      <c r="D213" s="57"/>
      <c r="E213" s="57" t="s">
        <v>1414</v>
      </c>
    </row>
    <row r="214" spans="1:5" ht="15.75" thickBot="1" x14ac:dyDescent="0.3">
      <c r="A214" s="58">
        <v>63</v>
      </c>
      <c r="B214" s="59" t="s">
        <v>241</v>
      </c>
      <c r="C214" s="60" t="s">
        <v>1373</v>
      </c>
      <c r="D214" s="61"/>
      <c r="E214" s="61"/>
    </row>
    <row r="215" spans="1:5" x14ac:dyDescent="0.25">
      <c r="A215" s="70"/>
      <c r="B215" s="71"/>
      <c r="C215" s="49"/>
      <c r="D215" s="50" t="s">
        <v>91</v>
      </c>
      <c r="E215" s="78">
        <v>4921.3999999999996</v>
      </c>
    </row>
    <row r="216" spans="1:5" ht="15.75" thickBot="1" x14ac:dyDescent="0.3">
      <c r="A216" s="51"/>
      <c r="B216" s="52"/>
      <c r="C216" s="52"/>
      <c r="D216" s="53"/>
      <c r="E216" s="79"/>
    </row>
    <row r="217" spans="1:5" x14ac:dyDescent="0.25">
      <c r="A217" s="18"/>
      <c r="B217" s="18"/>
      <c r="C217" s="18"/>
      <c r="D217" s="18"/>
      <c r="E217" s="18"/>
    </row>
    <row r="218" spans="1:5" x14ac:dyDescent="0.25">
      <c r="A218" s="18"/>
      <c r="B218" s="18"/>
      <c r="C218" s="18"/>
      <c r="D218" s="18"/>
      <c r="E218" s="18"/>
    </row>
    <row r="219" spans="1:5" ht="15.75" thickBot="1" x14ac:dyDescent="0.3">
      <c r="A219" s="47" t="s">
        <v>1415</v>
      </c>
      <c r="B219" s="18"/>
      <c r="C219" s="18"/>
      <c r="D219" s="18"/>
      <c r="E219" s="18"/>
    </row>
    <row r="220" spans="1:5" x14ac:dyDescent="0.25">
      <c r="A220" s="48" t="s">
        <v>1289</v>
      </c>
      <c r="B220" s="49" t="s">
        <v>1290</v>
      </c>
      <c r="C220" s="49"/>
      <c r="D220" s="50" t="s">
        <v>1292</v>
      </c>
      <c r="E220" s="50" t="s">
        <v>1293</v>
      </c>
    </row>
    <row r="221" spans="1:5" ht="15.75" thickBot="1" x14ac:dyDescent="0.3">
      <c r="A221" s="51" t="s">
        <v>1294</v>
      </c>
      <c r="B221" s="52" t="s">
        <v>1295</v>
      </c>
      <c r="C221" s="52"/>
      <c r="D221" s="53"/>
      <c r="E221" s="53"/>
    </row>
    <row r="222" spans="1:5" ht="25.5" x14ac:dyDescent="0.25">
      <c r="A222" s="54">
        <v>373</v>
      </c>
      <c r="B222" s="55" t="s">
        <v>12</v>
      </c>
      <c r="C222" s="56" t="s">
        <v>10</v>
      </c>
      <c r="D222" s="57"/>
      <c r="E222" s="57" t="s">
        <v>1416</v>
      </c>
    </row>
    <row r="223" spans="1:5" ht="15.75" thickBot="1" x14ac:dyDescent="0.3">
      <c r="A223" s="58" t="s">
        <v>1417</v>
      </c>
      <c r="B223" s="59" t="s">
        <v>732</v>
      </c>
      <c r="C223" s="60" t="s">
        <v>1418</v>
      </c>
      <c r="D223" s="61"/>
      <c r="E223" s="61"/>
    </row>
    <row r="224" spans="1:5" ht="25.5" x14ac:dyDescent="0.25">
      <c r="A224" s="54">
        <v>1113</v>
      </c>
      <c r="B224" s="55" t="s">
        <v>250</v>
      </c>
      <c r="C224" s="56" t="s">
        <v>10</v>
      </c>
      <c r="D224" s="57"/>
      <c r="E224" s="57" t="s">
        <v>1305</v>
      </c>
    </row>
    <row r="225" spans="1:5" ht="15.75" thickBot="1" x14ac:dyDescent="0.3">
      <c r="A225" s="58" t="s">
        <v>1419</v>
      </c>
      <c r="B225" s="59" t="s">
        <v>1304</v>
      </c>
      <c r="C225" s="60" t="s">
        <v>1418</v>
      </c>
      <c r="D225" s="61"/>
      <c r="E225" s="61"/>
    </row>
    <row r="226" spans="1:5" ht="25.5" x14ac:dyDescent="0.25">
      <c r="A226" s="54">
        <v>1167</v>
      </c>
      <c r="B226" s="55" t="s">
        <v>17</v>
      </c>
      <c r="C226" s="56" t="s">
        <v>10</v>
      </c>
      <c r="D226" s="57"/>
      <c r="E226" s="57" t="s">
        <v>1420</v>
      </c>
    </row>
    <row r="227" spans="1:5" ht="15.75" thickBot="1" x14ac:dyDescent="0.3">
      <c r="A227" s="58" t="s">
        <v>1421</v>
      </c>
      <c r="B227" s="59" t="s">
        <v>250</v>
      </c>
      <c r="C227" s="60" t="s">
        <v>1418</v>
      </c>
      <c r="D227" s="61"/>
      <c r="E227" s="61"/>
    </row>
    <row r="228" spans="1:5" ht="25.5" x14ac:dyDescent="0.25">
      <c r="A228" s="54">
        <v>1811</v>
      </c>
      <c r="B228" s="55" t="s">
        <v>23</v>
      </c>
      <c r="C228" s="56" t="s">
        <v>10</v>
      </c>
      <c r="D228" s="57"/>
      <c r="E228" s="57" t="s">
        <v>325</v>
      </c>
    </row>
    <row r="229" spans="1:5" ht="15.75" thickBot="1" x14ac:dyDescent="0.3">
      <c r="A229" s="58" t="s">
        <v>1422</v>
      </c>
      <c r="B229" s="59" t="s">
        <v>443</v>
      </c>
      <c r="C229" s="60" t="s">
        <v>1418</v>
      </c>
      <c r="D229" s="61"/>
      <c r="E229" s="61"/>
    </row>
    <row r="230" spans="1:5" ht="25.5" x14ac:dyDescent="0.25">
      <c r="A230" s="54">
        <v>1928</v>
      </c>
      <c r="B230" s="55" t="s">
        <v>26</v>
      </c>
      <c r="C230" s="56" t="s">
        <v>10</v>
      </c>
      <c r="D230" s="57"/>
      <c r="E230" s="57" t="s">
        <v>1423</v>
      </c>
    </row>
    <row r="231" spans="1:5" ht="15.75" thickBot="1" x14ac:dyDescent="0.3">
      <c r="A231" s="58" t="s">
        <v>1424</v>
      </c>
      <c r="B231" s="59" t="s">
        <v>28</v>
      </c>
      <c r="C231" s="60" t="s">
        <v>1418</v>
      </c>
      <c r="D231" s="61"/>
      <c r="E231" s="61"/>
    </row>
    <row r="232" spans="1:5" ht="25.5" x14ac:dyDescent="0.25">
      <c r="A232" s="54">
        <v>2354</v>
      </c>
      <c r="B232" s="55" t="s">
        <v>575</v>
      </c>
      <c r="C232" s="56" t="s">
        <v>10</v>
      </c>
      <c r="D232" s="57"/>
      <c r="E232" s="57" t="s">
        <v>1425</v>
      </c>
    </row>
    <row r="233" spans="1:5" ht="15.75" thickBot="1" x14ac:dyDescent="0.3">
      <c r="A233" s="58" t="s">
        <v>1426</v>
      </c>
      <c r="B233" s="59" t="s">
        <v>1427</v>
      </c>
      <c r="C233" s="60" t="s">
        <v>1418</v>
      </c>
      <c r="D233" s="61"/>
      <c r="E233" s="61"/>
    </row>
    <row r="234" spans="1:5" ht="25.5" x14ac:dyDescent="0.25">
      <c r="A234" s="54">
        <v>4287</v>
      </c>
      <c r="B234" s="55" t="s">
        <v>316</v>
      </c>
      <c r="C234" s="56" t="s">
        <v>10</v>
      </c>
      <c r="D234" s="57"/>
      <c r="E234" s="57" t="s">
        <v>1428</v>
      </c>
    </row>
    <row r="235" spans="1:5" ht="15.75" thickBot="1" x14ac:dyDescent="0.3">
      <c r="A235" s="58" t="s">
        <v>1429</v>
      </c>
      <c r="B235" s="59" t="s">
        <v>46</v>
      </c>
      <c r="C235" s="60" t="s">
        <v>1418</v>
      </c>
      <c r="D235" s="61"/>
      <c r="E235" s="61"/>
    </row>
    <row r="236" spans="1:5" ht="25.5" x14ac:dyDescent="0.25">
      <c r="A236" s="54">
        <v>5322</v>
      </c>
      <c r="B236" s="55" t="s">
        <v>382</v>
      </c>
      <c r="C236" s="56" t="s">
        <v>10</v>
      </c>
      <c r="D236" s="57"/>
      <c r="E236" s="57" t="s">
        <v>1430</v>
      </c>
    </row>
    <row r="237" spans="1:5" ht="15.75" thickBot="1" x14ac:dyDescent="0.3">
      <c r="A237" s="58" t="s">
        <v>1431</v>
      </c>
      <c r="B237" s="59" t="s">
        <v>584</v>
      </c>
      <c r="C237" s="60" t="s">
        <v>1418</v>
      </c>
      <c r="D237" s="61"/>
      <c r="E237" s="61"/>
    </row>
    <row r="238" spans="1:5" ht="25.5" x14ac:dyDescent="0.25">
      <c r="A238" s="54">
        <v>6137</v>
      </c>
      <c r="B238" s="55" t="s">
        <v>805</v>
      </c>
      <c r="C238" s="56" t="s">
        <v>10</v>
      </c>
      <c r="D238" s="57"/>
      <c r="E238" s="57" t="s">
        <v>1324</v>
      </c>
    </row>
    <row r="239" spans="1:5" ht="15.75" thickBot="1" x14ac:dyDescent="0.3">
      <c r="A239" s="58" t="s">
        <v>1432</v>
      </c>
      <c r="B239" s="59" t="s">
        <v>807</v>
      </c>
      <c r="C239" s="60" t="s">
        <v>1418</v>
      </c>
      <c r="D239" s="61"/>
      <c r="E239" s="61"/>
    </row>
    <row r="240" spans="1:5" ht="25.5" x14ac:dyDescent="0.25">
      <c r="A240" s="54">
        <v>8281</v>
      </c>
      <c r="B240" s="55" t="s">
        <v>76</v>
      </c>
      <c r="C240" s="56" t="s">
        <v>10</v>
      </c>
      <c r="D240" s="57"/>
      <c r="E240" s="57" t="s">
        <v>456</v>
      </c>
    </row>
    <row r="241" spans="1:5" ht="15.75" thickBot="1" x14ac:dyDescent="0.3">
      <c r="A241" s="58" t="s">
        <v>1433</v>
      </c>
      <c r="B241" s="59" t="s">
        <v>601</v>
      </c>
      <c r="C241" s="60" t="s">
        <v>1418</v>
      </c>
      <c r="D241" s="61"/>
      <c r="E241" s="61"/>
    </row>
    <row r="242" spans="1:5" x14ac:dyDescent="0.25">
      <c r="A242" s="70"/>
      <c r="B242" s="71"/>
      <c r="C242" s="49"/>
      <c r="D242" s="50" t="s">
        <v>91</v>
      </c>
      <c r="E242" s="78">
        <v>1409.2</v>
      </c>
    </row>
    <row r="243" spans="1:5" ht="15.75" thickBot="1" x14ac:dyDescent="0.3">
      <c r="A243" s="51"/>
      <c r="B243" s="52"/>
      <c r="C243" s="52"/>
      <c r="D243" s="53"/>
      <c r="E243" s="79"/>
    </row>
    <row r="244" spans="1:5" x14ac:dyDescent="0.25">
      <c r="A244" s="75"/>
      <c r="B244" s="75"/>
      <c r="C244" s="75"/>
      <c r="D244" s="75"/>
      <c r="E244" s="76"/>
    </row>
    <row r="245" spans="1:5" x14ac:dyDescent="0.25">
      <c r="A245" s="77"/>
      <c r="B245" s="18"/>
      <c r="C245" s="18"/>
      <c r="D245" s="18"/>
      <c r="E245" s="18"/>
    </row>
    <row r="246" spans="1:5" ht="15.75" thickBot="1" x14ac:dyDescent="0.3">
      <c r="A246" s="47" t="s">
        <v>1434</v>
      </c>
      <c r="B246" s="18"/>
      <c r="C246" s="18"/>
      <c r="D246" s="18"/>
      <c r="E246" s="18"/>
    </row>
    <row r="247" spans="1:5" x14ac:dyDescent="0.25">
      <c r="A247" s="48" t="s">
        <v>1289</v>
      </c>
      <c r="B247" s="49" t="s">
        <v>1290</v>
      </c>
      <c r="C247" s="49" t="s">
        <v>1291</v>
      </c>
      <c r="D247" s="50" t="s">
        <v>1292</v>
      </c>
      <c r="E247" s="50" t="s">
        <v>1293</v>
      </c>
    </row>
    <row r="248" spans="1:5" ht="15.75" thickBot="1" x14ac:dyDescent="0.3">
      <c r="A248" s="51" t="s">
        <v>1294</v>
      </c>
      <c r="B248" s="52" t="s">
        <v>1295</v>
      </c>
      <c r="C248" s="52" t="s">
        <v>1296</v>
      </c>
      <c r="D248" s="53"/>
      <c r="E248" s="53"/>
    </row>
    <row r="249" spans="1:5" ht="25.5" x14ac:dyDescent="0.25">
      <c r="A249" s="54">
        <v>2084</v>
      </c>
      <c r="B249" s="56" t="s">
        <v>102</v>
      </c>
      <c r="C249" s="56" t="s">
        <v>10</v>
      </c>
      <c r="D249" s="57"/>
      <c r="E249" s="57" t="s">
        <v>1435</v>
      </c>
    </row>
    <row r="250" spans="1:5" ht="15.75" thickBot="1" x14ac:dyDescent="0.3">
      <c r="A250" s="58" t="s">
        <v>1436</v>
      </c>
      <c r="B250" s="60" t="s">
        <v>324</v>
      </c>
      <c r="C250" s="60" t="s">
        <v>1418</v>
      </c>
      <c r="D250" s="61"/>
      <c r="E250" s="61"/>
    </row>
    <row r="251" spans="1:5" x14ac:dyDescent="0.25">
      <c r="A251" s="80"/>
      <c r="B251" s="81"/>
      <c r="C251" s="81"/>
      <c r="D251" s="81"/>
      <c r="E251" s="81"/>
    </row>
    <row r="252" spans="1:5" x14ac:dyDescent="0.25">
      <c r="A252" s="77"/>
      <c r="B252" s="18"/>
      <c r="C252" s="18"/>
      <c r="D252" s="18"/>
      <c r="E252" s="18"/>
    </row>
    <row r="253" spans="1:5" ht="15.75" thickBot="1" x14ac:dyDescent="0.3">
      <c r="A253" s="47" t="s">
        <v>1437</v>
      </c>
      <c r="B253" s="18"/>
      <c r="C253" s="18"/>
      <c r="D253" s="18"/>
      <c r="E253" s="18"/>
    </row>
    <row r="254" spans="1:5" x14ac:dyDescent="0.25">
      <c r="A254" s="48" t="s">
        <v>1289</v>
      </c>
      <c r="B254" s="49" t="s">
        <v>1290</v>
      </c>
      <c r="C254" s="49" t="s">
        <v>1291</v>
      </c>
      <c r="D254" s="50" t="s">
        <v>1292</v>
      </c>
      <c r="E254" s="50" t="s">
        <v>1293</v>
      </c>
    </row>
    <row r="255" spans="1:5" ht="15.75" thickBot="1" x14ac:dyDescent="0.3">
      <c r="A255" s="51" t="s">
        <v>1294</v>
      </c>
      <c r="B255" s="52" t="s">
        <v>1295</v>
      </c>
      <c r="C255" s="52" t="s">
        <v>1296</v>
      </c>
      <c r="D255" s="53"/>
      <c r="E255" s="53"/>
    </row>
    <row r="256" spans="1:5" ht="25.5" x14ac:dyDescent="0.25">
      <c r="A256" s="54">
        <v>462</v>
      </c>
      <c r="B256" s="56" t="s">
        <v>9</v>
      </c>
      <c r="C256" s="56" t="s">
        <v>10</v>
      </c>
      <c r="D256" s="57"/>
      <c r="E256" s="57" t="s">
        <v>1438</v>
      </c>
    </row>
    <row r="257" spans="1:5" ht="15.75" thickBot="1" x14ac:dyDescent="0.3">
      <c r="A257" s="58">
        <v>537</v>
      </c>
      <c r="B257" s="60" t="s">
        <v>247</v>
      </c>
      <c r="C257" s="60" t="s">
        <v>1439</v>
      </c>
      <c r="D257" s="61"/>
      <c r="E257" s="61"/>
    </row>
    <row r="258" spans="1:5" ht="25.5" x14ac:dyDescent="0.25">
      <c r="A258" s="54">
        <v>3285</v>
      </c>
      <c r="B258" s="56" t="s">
        <v>628</v>
      </c>
      <c r="C258" s="56" t="s">
        <v>10</v>
      </c>
      <c r="D258" s="57"/>
      <c r="E258" s="57" t="s">
        <v>1440</v>
      </c>
    </row>
    <row r="259" spans="1:5" ht="15.75" thickBot="1" x14ac:dyDescent="0.3">
      <c r="A259" s="58">
        <v>553</v>
      </c>
      <c r="B259" s="60" t="s">
        <v>35</v>
      </c>
      <c r="C259" s="60" t="s">
        <v>1439</v>
      </c>
      <c r="D259" s="61"/>
      <c r="E259" s="61"/>
    </row>
    <row r="260" spans="1:5" ht="25.5" x14ac:dyDescent="0.25">
      <c r="A260" s="54">
        <v>3328</v>
      </c>
      <c r="B260" s="56" t="s">
        <v>372</v>
      </c>
      <c r="C260" s="56" t="s">
        <v>10</v>
      </c>
      <c r="D260" s="57"/>
      <c r="E260" s="57" t="s">
        <v>1441</v>
      </c>
    </row>
    <row r="261" spans="1:5" ht="15.75" thickBot="1" x14ac:dyDescent="0.3">
      <c r="A261" s="58">
        <v>554</v>
      </c>
      <c r="B261" s="60" t="s">
        <v>628</v>
      </c>
      <c r="C261" s="60" t="s">
        <v>1439</v>
      </c>
      <c r="D261" s="61"/>
      <c r="E261" s="61"/>
    </row>
    <row r="262" spans="1:5" ht="25.5" x14ac:dyDescent="0.25">
      <c r="A262" s="54">
        <v>4692</v>
      </c>
      <c r="B262" s="56" t="s">
        <v>47</v>
      </c>
      <c r="C262" s="56" t="s">
        <v>10</v>
      </c>
      <c r="D262" s="57"/>
      <c r="E262" s="57" t="s">
        <v>1442</v>
      </c>
    </row>
    <row r="263" spans="1:5" ht="15.75" thickBot="1" x14ac:dyDescent="0.3">
      <c r="A263" s="58">
        <v>564</v>
      </c>
      <c r="B263" s="60" t="s">
        <v>1443</v>
      </c>
      <c r="C263" s="60" t="s">
        <v>1439</v>
      </c>
      <c r="D263" s="61"/>
      <c r="E263" s="61"/>
    </row>
    <row r="264" spans="1:5" x14ac:dyDescent="0.25">
      <c r="A264" s="62">
        <v>4897</v>
      </c>
      <c r="B264" s="64" t="s">
        <v>276</v>
      </c>
      <c r="C264" s="64" t="s">
        <v>10</v>
      </c>
      <c r="D264" s="65"/>
      <c r="E264" s="65" t="s">
        <v>1444</v>
      </c>
    </row>
    <row r="265" spans="1:5" ht="15.75" thickBot="1" x14ac:dyDescent="0.3">
      <c r="A265" s="66">
        <v>567</v>
      </c>
      <c r="B265" s="68" t="s">
        <v>270</v>
      </c>
      <c r="C265" s="68" t="s">
        <v>1439</v>
      </c>
      <c r="D265" s="69"/>
      <c r="E265" s="69"/>
    </row>
    <row r="266" spans="1:5" ht="25.5" x14ac:dyDescent="0.25">
      <c r="A266" s="54">
        <v>5732</v>
      </c>
      <c r="B266" s="56" t="s">
        <v>425</v>
      </c>
      <c r="C266" s="56" t="s">
        <v>10</v>
      </c>
      <c r="D266" s="57"/>
      <c r="E266" s="57" t="s">
        <v>856</v>
      </c>
    </row>
    <row r="267" spans="1:5" ht="15.75" thickBot="1" x14ac:dyDescent="0.3">
      <c r="A267" s="58">
        <v>574</v>
      </c>
      <c r="B267" s="60" t="s">
        <v>811</v>
      </c>
      <c r="C267" s="60" t="s">
        <v>1439</v>
      </c>
      <c r="D267" s="61"/>
      <c r="E267" s="61"/>
    </row>
    <row r="268" spans="1:5" x14ac:dyDescent="0.25">
      <c r="A268" s="62">
        <v>5736</v>
      </c>
      <c r="B268" s="64" t="s">
        <v>425</v>
      </c>
      <c r="C268" s="64" t="s">
        <v>10</v>
      </c>
      <c r="D268" s="65"/>
      <c r="E268" s="65" t="s">
        <v>1445</v>
      </c>
    </row>
    <row r="269" spans="1:5" ht="15.75" thickBot="1" x14ac:dyDescent="0.3">
      <c r="A269" s="66">
        <v>575</v>
      </c>
      <c r="B269" s="68" t="s">
        <v>811</v>
      </c>
      <c r="C269" s="68" t="s">
        <v>1439</v>
      </c>
      <c r="D269" s="69"/>
      <c r="E269" s="69"/>
    </row>
    <row r="270" spans="1:5" ht="25.5" x14ac:dyDescent="0.25">
      <c r="A270" s="54">
        <v>7085</v>
      </c>
      <c r="B270" s="56" t="s">
        <v>1125</v>
      </c>
      <c r="C270" s="56" t="s">
        <v>10</v>
      </c>
      <c r="D270" s="57"/>
      <c r="E270" s="57" t="s">
        <v>897</v>
      </c>
    </row>
    <row r="271" spans="1:5" ht="15.75" thickBot="1" x14ac:dyDescent="0.3">
      <c r="A271" s="58">
        <v>581</v>
      </c>
      <c r="B271" s="60" t="s">
        <v>64</v>
      </c>
      <c r="C271" s="60" t="s">
        <v>1439</v>
      </c>
      <c r="D271" s="61"/>
      <c r="E271" s="61"/>
    </row>
    <row r="272" spans="1:5" x14ac:dyDescent="0.25">
      <c r="A272" s="70"/>
      <c r="B272" s="71"/>
      <c r="C272" s="71"/>
      <c r="D272" s="50" t="s">
        <v>91</v>
      </c>
      <c r="E272" s="78">
        <v>5893.5</v>
      </c>
    </row>
    <row r="273" spans="1:5" ht="15.75" thickBot="1" x14ac:dyDescent="0.3">
      <c r="A273" s="51"/>
      <c r="B273" s="52"/>
      <c r="C273" s="52"/>
      <c r="D273" s="53"/>
      <c r="E273" s="79"/>
    </row>
    <row r="274" spans="1:5" x14ac:dyDescent="0.25">
      <c r="A274" s="75"/>
      <c r="B274" s="75"/>
      <c r="C274" s="75"/>
      <c r="D274" s="75"/>
      <c r="E274" s="76"/>
    </row>
    <row r="275" spans="1:5" x14ac:dyDescent="0.25">
      <c r="A275" s="77"/>
      <c r="B275" s="18"/>
      <c r="C275" s="18"/>
      <c r="D275" s="18"/>
      <c r="E275" s="18"/>
    </row>
    <row r="276" spans="1:5" ht="15.75" thickBot="1" x14ac:dyDescent="0.3">
      <c r="A276" s="47" t="s">
        <v>1446</v>
      </c>
      <c r="B276" s="18"/>
      <c r="C276" s="18"/>
      <c r="D276" s="18"/>
      <c r="E276" s="18"/>
    </row>
    <row r="277" spans="1:5" x14ac:dyDescent="0.25">
      <c r="A277" s="48" t="s">
        <v>1289</v>
      </c>
      <c r="B277" s="49" t="s">
        <v>1290</v>
      </c>
      <c r="C277" s="49" t="s">
        <v>1291</v>
      </c>
      <c r="D277" s="50" t="s">
        <v>1292</v>
      </c>
      <c r="E277" s="50" t="s">
        <v>1293</v>
      </c>
    </row>
    <row r="278" spans="1:5" ht="15.75" thickBot="1" x14ac:dyDescent="0.3">
      <c r="A278" s="51" t="s">
        <v>1294</v>
      </c>
      <c r="B278" s="52" t="s">
        <v>1295</v>
      </c>
      <c r="C278" s="52" t="s">
        <v>1296</v>
      </c>
      <c r="D278" s="53"/>
      <c r="E278" s="53"/>
    </row>
    <row r="279" spans="1:5" ht="25.5" x14ac:dyDescent="0.25">
      <c r="A279" s="54">
        <v>897</v>
      </c>
      <c r="B279" s="56" t="s">
        <v>1301</v>
      </c>
      <c r="C279" s="56" t="s">
        <v>10</v>
      </c>
      <c r="D279" s="57"/>
      <c r="E279" s="57" t="s">
        <v>1447</v>
      </c>
    </row>
    <row r="280" spans="1:5" ht="15.75" thickBot="1" x14ac:dyDescent="0.3">
      <c r="A280" s="58">
        <v>7</v>
      </c>
      <c r="B280" s="60" t="s">
        <v>1448</v>
      </c>
      <c r="C280" s="60" t="s">
        <v>1449</v>
      </c>
      <c r="D280" s="61"/>
      <c r="E280" s="61"/>
    </row>
    <row r="281" spans="1:5" ht="25.5" x14ac:dyDescent="0.25">
      <c r="A281" s="54">
        <v>2194</v>
      </c>
      <c r="B281" s="56" t="s">
        <v>256</v>
      </c>
      <c r="C281" s="56" t="s">
        <v>10</v>
      </c>
      <c r="D281" s="57"/>
      <c r="E281" s="57" t="s">
        <v>1450</v>
      </c>
    </row>
    <row r="282" spans="1:5" ht="15.75" thickBot="1" x14ac:dyDescent="0.3">
      <c r="A282" s="58">
        <v>17</v>
      </c>
      <c r="B282" s="60" t="s">
        <v>1376</v>
      </c>
      <c r="C282" s="60" t="s">
        <v>1449</v>
      </c>
      <c r="D282" s="61"/>
      <c r="E282" s="61"/>
    </row>
    <row r="283" spans="1:5" ht="25.5" x14ac:dyDescent="0.25">
      <c r="A283" s="54">
        <v>2842</v>
      </c>
      <c r="B283" s="56" t="s">
        <v>32</v>
      </c>
      <c r="C283" s="56" t="s">
        <v>10</v>
      </c>
      <c r="D283" s="57"/>
      <c r="E283" s="57" t="s">
        <v>1451</v>
      </c>
    </row>
    <row r="284" spans="1:5" ht="15.75" thickBot="1" x14ac:dyDescent="0.3">
      <c r="A284" s="58">
        <v>23</v>
      </c>
      <c r="B284" s="60" t="s">
        <v>697</v>
      </c>
      <c r="C284" s="60" t="s">
        <v>1449</v>
      </c>
      <c r="D284" s="61"/>
      <c r="E284" s="61"/>
    </row>
    <row r="285" spans="1:5" ht="25.5" x14ac:dyDescent="0.25">
      <c r="A285" s="54">
        <v>3756</v>
      </c>
      <c r="B285" s="56" t="s">
        <v>417</v>
      </c>
      <c r="C285" s="56" t="s">
        <v>10</v>
      </c>
      <c r="D285" s="57"/>
      <c r="E285" s="57" t="s">
        <v>1452</v>
      </c>
    </row>
    <row r="286" spans="1:5" ht="15.75" thickBot="1" x14ac:dyDescent="0.3">
      <c r="A286" s="58">
        <v>26</v>
      </c>
      <c r="B286" s="60" t="s">
        <v>928</v>
      </c>
      <c r="C286" s="60" t="s">
        <v>1449</v>
      </c>
      <c r="D286" s="61"/>
      <c r="E286" s="61"/>
    </row>
    <row r="287" spans="1:5" ht="25.5" x14ac:dyDescent="0.25">
      <c r="A287" s="54">
        <v>4284</v>
      </c>
      <c r="B287" s="56" t="s">
        <v>316</v>
      </c>
      <c r="C287" s="56" t="s">
        <v>10</v>
      </c>
      <c r="D287" s="57"/>
      <c r="E287" s="57" t="s">
        <v>1453</v>
      </c>
    </row>
    <row r="288" spans="1:5" ht="15.75" thickBot="1" x14ac:dyDescent="0.3">
      <c r="A288" s="58">
        <v>35</v>
      </c>
      <c r="B288" s="60" t="s">
        <v>46</v>
      </c>
      <c r="C288" s="60" t="s">
        <v>1449</v>
      </c>
      <c r="D288" s="61"/>
      <c r="E288" s="61"/>
    </row>
    <row r="289" spans="1:5" ht="25.5" x14ac:dyDescent="0.25">
      <c r="A289" s="54">
        <v>4317</v>
      </c>
      <c r="B289" s="56" t="s">
        <v>600</v>
      </c>
      <c r="C289" s="56" t="s">
        <v>10</v>
      </c>
      <c r="D289" s="57"/>
      <c r="E289" s="57" t="s">
        <v>1454</v>
      </c>
    </row>
    <row r="290" spans="1:5" ht="15.75" thickBot="1" x14ac:dyDescent="0.3">
      <c r="A290" s="58">
        <v>33</v>
      </c>
      <c r="B290" s="60" t="s">
        <v>1443</v>
      </c>
      <c r="C290" s="60" t="s">
        <v>1449</v>
      </c>
      <c r="D290" s="61"/>
      <c r="E290" s="61"/>
    </row>
    <row r="291" spans="1:5" ht="25.5" x14ac:dyDescent="0.25">
      <c r="A291" s="54">
        <v>5338</v>
      </c>
      <c r="B291" s="56" t="s">
        <v>382</v>
      </c>
      <c r="C291" s="56" t="s">
        <v>10</v>
      </c>
      <c r="D291" s="57"/>
      <c r="E291" s="57" t="s">
        <v>1455</v>
      </c>
    </row>
    <row r="292" spans="1:5" ht="15.75" thickBot="1" x14ac:dyDescent="0.3">
      <c r="A292" s="58">
        <v>38</v>
      </c>
      <c r="B292" s="60" t="s">
        <v>277</v>
      </c>
      <c r="C292" s="60" t="s">
        <v>1449</v>
      </c>
      <c r="D292" s="61"/>
      <c r="E292" s="61"/>
    </row>
    <row r="293" spans="1:5" ht="25.5" x14ac:dyDescent="0.25">
      <c r="A293" s="54">
        <v>5530</v>
      </c>
      <c r="B293" s="56" t="s">
        <v>677</v>
      </c>
      <c r="C293" s="56" t="s">
        <v>10</v>
      </c>
      <c r="D293" s="57"/>
      <c r="E293" s="57" t="s">
        <v>1456</v>
      </c>
    </row>
    <row r="294" spans="1:5" ht="15.75" thickBot="1" x14ac:dyDescent="0.3">
      <c r="A294" s="58">
        <v>37</v>
      </c>
      <c r="B294" s="60" t="s">
        <v>51</v>
      </c>
      <c r="C294" s="60" t="s">
        <v>1449</v>
      </c>
      <c r="D294" s="61"/>
      <c r="E294" s="61"/>
    </row>
    <row r="295" spans="1:5" ht="25.5" x14ac:dyDescent="0.25">
      <c r="A295" s="54">
        <v>5984</v>
      </c>
      <c r="B295" s="56" t="s">
        <v>385</v>
      </c>
      <c r="C295" s="56" t="s">
        <v>10</v>
      </c>
      <c r="D295" s="57"/>
      <c r="E295" s="57" t="s">
        <v>1457</v>
      </c>
    </row>
    <row r="296" spans="1:5" ht="15.75" thickBot="1" x14ac:dyDescent="0.3">
      <c r="A296" s="58">
        <v>42</v>
      </c>
      <c r="B296" s="60" t="s">
        <v>1261</v>
      </c>
      <c r="C296" s="60" t="s">
        <v>1449</v>
      </c>
      <c r="D296" s="61"/>
      <c r="E296" s="61"/>
    </row>
    <row r="297" spans="1:5" ht="25.5" x14ac:dyDescent="0.25">
      <c r="A297" s="54">
        <v>7021</v>
      </c>
      <c r="B297" s="56" t="s">
        <v>64</v>
      </c>
      <c r="C297" s="56" t="s">
        <v>10</v>
      </c>
      <c r="D297" s="57"/>
      <c r="E297" s="57" t="s">
        <v>1458</v>
      </c>
    </row>
    <row r="298" spans="1:5" ht="15.75" thickBot="1" x14ac:dyDescent="0.3">
      <c r="A298" s="58">
        <v>44</v>
      </c>
      <c r="B298" s="60" t="s">
        <v>64</v>
      </c>
      <c r="C298" s="60" t="s">
        <v>1449</v>
      </c>
      <c r="D298" s="61"/>
      <c r="E298" s="61"/>
    </row>
    <row r="299" spans="1:5" ht="25.5" x14ac:dyDescent="0.25">
      <c r="A299" s="54">
        <v>7995</v>
      </c>
      <c r="B299" s="56" t="s">
        <v>483</v>
      </c>
      <c r="C299" s="56" t="s">
        <v>10</v>
      </c>
      <c r="D299" s="57"/>
      <c r="E299" s="57" t="s">
        <v>1459</v>
      </c>
    </row>
    <row r="300" spans="1:5" ht="15.75" thickBot="1" x14ac:dyDescent="0.3">
      <c r="A300" s="58">
        <v>5</v>
      </c>
      <c r="B300" s="60" t="s">
        <v>1460</v>
      </c>
      <c r="C300" s="60" t="s">
        <v>1449</v>
      </c>
      <c r="D300" s="61"/>
      <c r="E300" s="61"/>
    </row>
    <row r="301" spans="1:5" ht="25.5" x14ac:dyDescent="0.25">
      <c r="A301" s="54">
        <v>8657</v>
      </c>
      <c r="B301" s="56" t="s">
        <v>486</v>
      </c>
      <c r="C301" s="56" t="s">
        <v>10</v>
      </c>
      <c r="D301" s="57"/>
      <c r="E301" s="57" t="s">
        <v>1461</v>
      </c>
    </row>
    <row r="302" spans="1:5" ht="15.75" thickBot="1" x14ac:dyDescent="0.3">
      <c r="A302" s="58">
        <v>15</v>
      </c>
      <c r="B302" s="60" t="s">
        <v>486</v>
      </c>
      <c r="C302" s="60" t="s">
        <v>1449</v>
      </c>
      <c r="D302" s="61"/>
      <c r="E302" s="61"/>
    </row>
    <row r="303" spans="1:5" ht="25.5" x14ac:dyDescent="0.25">
      <c r="A303" s="54">
        <v>9105</v>
      </c>
      <c r="B303" s="56" t="s">
        <v>83</v>
      </c>
      <c r="C303" s="56" t="s">
        <v>10</v>
      </c>
      <c r="D303" s="57"/>
      <c r="E303" s="57" t="s">
        <v>1462</v>
      </c>
    </row>
    <row r="304" spans="1:5" ht="15.75" thickBot="1" x14ac:dyDescent="0.3">
      <c r="A304" s="58">
        <v>20</v>
      </c>
      <c r="B304" s="60" t="s">
        <v>989</v>
      </c>
      <c r="C304" s="60" t="s">
        <v>1449</v>
      </c>
      <c r="D304" s="61"/>
      <c r="E304" s="61"/>
    </row>
    <row r="305" spans="1:5" ht="25.5" x14ac:dyDescent="0.25">
      <c r="A305" s="54">
        <v>9106</v>
      </c>
      <c r="B305" s="56" t="s">
        <v>83</v>
      </c>
      <c r="C305" s="56" t="s">
        <v>10</v>
      </c>
      <c r="D305" s="57"/>
      <c r="E305" s="57" t="s">
        <v>976</v>
      </c>
    </row>
    <row r="306" spans="1:5" ht="15.75" thickBot="1" x14ac:dyDescent="0.3">
      <c r="A306" s="58">
        <v>19</v>
      </c>
      <c r="B306" s="60" t="s">
        <v>989</v>
      </c>
      <c r="C306" s="60" t="s">
        <v>1449</v>
      </c>
      <c r="D306" s="61"/>
      <c r="E306" s="61"/>
    </row>
    <row r="307" spans="1:5" ht="25.5" x14ac:dyDescent="0.25">
      <c r="A307" s="54">
        <v>9586</v>
      </c>
      <c r="B307" s="56" t="s">
        <v>81</v>
      </c>
      <c r="C307" s="56" t="s">
        <v>10</v>
      </c>
      <c r="D307" s="57"/>
      <c r="E307" s="57" t="s">
        <v>1463</v>
      </c>
    </row>
    <row r="308" spans="1:5" ht="15.75" thickBot="1" x14ac:dyDescent="0.3">
      <c r="A308" s="58">
        <v>22</v>
      </c>
      <c r="B308" s="60" t="s">
        <v>490</v>
      </c>
      <c r="C308" s="60" t="s">
        <v>1449</v>
      </c>
      <c r="D308" s="61"/>
      <c r="E308" s="61"/>
    </row>
    <row r="309" spans="1:5" ht="25.5" x14ac:dyDescent="0.25">
      <c r="A309" s="54">
        <v>10049</v>
      </c>
      <c r="B309" s="56" t="s">
        <v>84</v>
      </c>
      <c r="C309" s="56" t="s">
        <v>10</v>
      </c>
      <c r="D309" s="57"/>
      <c r="E309" s="57" t="s">
        <v>1464</v>
      </c>
    </row>
    <row r="310" spans="1:5" ht="15.75" thickBot="1" x14ac:dyDescent="0.3">
      <c r="A310" s="58">
        <v>29</v>
      </c>
      <c r="B310" s="60" t="s">
        <v>305</v>
      </c>
      <c r="C310" s="60" t="s">
        <v>1449</v>
      </c>
      <c r="D310" s="61"/>
      <c r="E310" s="61"/>
    </row>
    <row r="311" spans="1:5" ht="25.5" x14ac:dyDescent="0.25">
      <c r="A311" s="54">
        <v>10298</v>
      </c>
      <c r="B311" s="56" t="s">
        <v>608</v>
      </c>
      <c r="C311" s="56" t="s">
        <v>10</v>
      </c>
      <c r="D311" s="57"/>
      <c r="E311" s="57" t="s">
        <v>1465</v>
      </c>
    </row>
    <row r="312" spans="1:5" ht="15.75" thickBot="1" x14ac:dyDescent="0.3">
      <c r="A312" s="58">
        <v>30</v>
      </c>
      <c r="B312" s="60" t="s">
        <v>84</v>
      </c>
      <c r="C312" s="60" t="s">
        <v>1449</v>
      </c>
      <c r="D312" s="61"/>
      <c r="E312" s="61"/>
    </row>
    <row r="313" spans="1:5" x14ac:dyDescent="0.25">
      <c r="A313" s="48"/>
      <c r="B313" s="49"/>
      <c r="C313" s="49"/>
      <c r="D313" s="50" t="s">
        <v>91</v>
      </c>
      <c r="E313" s="78">
        <v>7025</v>
      </c>
    </row>
    <row r="314" spans="1:5" ht="15.75" thickBot="1" x14ac:dyDescent="0.3">
      <c r="A314" s="51"/>
      <c r="B314" s="52"/>
      <c r="C314" s="52"/>
      <c r="D314" s="53"/>
      <c r="E314" s="79"/>
    </row>
    <row r="315" spans="1:5" x14ac:dyDescent="0.25">
      <c r="A315" s="75"/>
      <c r="B315" s="75"/>
      <c r="C315" s="75"/>
      <c r="D315" s="75"/>
      <c r="E315" s="76"/>
    </row>
    <row r="316" spans="1:5" x14ac:dyDescent="0.25">
      <c r="A316" s="77"/>
      <c r="B316" s="18"/>
      <c r="C316" s="18"/>
      <c r="D316" s="18"/>
      <c r="E316" s="18"/>
    </row>
    <row r="317" spans="1:5" ht="15.75" thickBot="1" x14ac:dyDescent="0.3">
      <c r="A317" s="47" t="s">
        <v>1466</v>
      </c>
      <c r="B317" s="18"/>
      <c r="C317" s="18"/>
      <c r="D317" s="18"/>
      <c r="E317" s="18"/>
    </row>
    <row r="318" spans="1:5" x14ac:dyDescent="0.25">
      <c r="A318" s="48" t="s">
        <v>1289</v>
      </c>
      <c r="B318" s="49" t="s">
        <v>1290</v>
      </c>
      <c r="C318" s="49" t="s">
        <v>1291</v>
      </c>
      <c r="D318" s="50" t="s">
        <v>1292</v>
      </c>
      <c r="E318" s="50" t="s">
        <v>1293</v>
      </c>
    </row>
    <row r="319" spans="1:5" ht="15.75" thickBot="1" x14ac:dyDescent="0.3">
      <c r="A319" s="51" t="s">
        <v>1294</v>
      </c>
      <c r="B319" s="52" t="s">
        <v>1295</v>
      </c>
      <c r="C319" s="52" t="s">
        <v>1296</v>
      </c>
      <c r="D319" s="53"/>
      <c r="E319" s="53"/>
    </row>
    <row r="320" spans="1:5" ht="25.5" x14ac:dyDescent="0.25">
      <c r="A320" s="54">
        <v>257</v>
      </c>
      <c r="B320" s="56" t="s">
        <v>96</v>
      </c>
      <c r="C320" s="56" t="s">
        <v>10</v>
      </c>
      <c r="D320" s="57"/>
      <c r="E320" s="57" t="s">
        <v>1467</v>
      </c>
    </row>
    <row r="321" spans="1:5" ht="15.75" thickBot="1" x14ac:dyDescent="0.3">
      <c r="A321" s="58">
        <v>1</v>
      </c>
      <c r="B321" s="60" t="s">
        <v>803</v>
      </c>
      <c r="C321" s="60" t="s">
        <v>1449</v>
      </c>
      <c r="D321" s="61"/>
      <c r="E321" s="61"/>
    </row>
    <row r="322" spans="1:5" ht="25.5" x14ac:dyDescent="0.25">
      <c r="A322" s="54">
        <v>912</v>
      </c>
      <c r="B322" s="56" t="s">
        <v>97</v>
      </c>
      <c r="C322" s="56" t="s">
        <v>10</v>
      </c>
      <c r="D322" s="57"/>
      <c r="E322" s="57" t="s">
        <v>1468</v>
      </c>
    </row>
    <row r="323" spans="1:5" ht="15.75" thickBot="1" x14ac:dyDescent="0.3">
      <c r="A323" s="58">
        <v>4</v>
      </c>
      <c r="B323" s="60" t="s">
        <v>670</v>
      </c>
      <c r="C323" s="60" t="s">
        <v>1449</v>
      </c>
      <c r="D323" s="61"/>
      <c r="E323" s="61"/>
    </row>
    <row r="324" spans="1:5" ht="25.5" x14ac:dyDescent="0.25">
      <c r="A324" s="54">
        <v>1447</v>
      </c>
      <c r="B324" s="56" t="s">
        <v>100</v>
      </c>
      <c r="C324" s="56" t="s">
        <v>10</v>
      </c>
      <c r="D324" s="57"/>
      <c r="E324" s="57" t="s">
        <v>1469</v>
      </c>
    </row>
    <row r="325" spans="1:5" ht="15.75" thickBot="1" x14ac:dyDescent="0.3">
      <c r="A325" s="58">
        <v>7</v>
      </c>
      <c r="B325" s="60" t="s">
        <v>1352</v>
      </c>
      <c r="C325" s="60" t="s">
        <v>1449</v>
      </c>
      <c r="D325" s="61"/>
      <c r="E325" s="61"/>
    </row>
    <row r="326" spans="1:5" ht="25.5" x14ac:dyDescent="0.25">
      <c r="A326" s="54">
        <v>2537</v>
      </c>
      <c r="B326" s="56" t="s">
        <v>975</v>
      </c>
      <c r="C326" s="56" t="s">
        <v>10</v>
      </c>
      <c r="D326" s="57"/>
      <c r="E326" s="57" t="s">
        <v>1470</v>
      </c>
    </row>
    <row r="327" spans="1:5" ht="15.75" thickBot="1" x14ac:dyDescent="0.3">
      <c r="A327" s="58">
        <v>11</v>
      </c>
      <c r="B327" s="60" t="s">
        <v>1352</v>
      </c>
      <c r="C327" s="60" t="s">
        <v>1449</v>
      </c>
      <c r="D327" s="61"/>
      <c r="E327" s="61"/>
    </row>
    <row r="328" spans="1:5" ht="25.5" x14ac:dyDescent="0.25">
      <c r="A328" s="54">
        <v>3029</v>
      </c>
      <c r="B328" s="56" t="s">
        <v>105</v>
      </c>
      <c r="C328" s="56" t="s">
        <v>10</v>
      </c>
      <c r="D328" s="57"/>
      <c r="E328" s="57" t="s">
        <v>1471</v>
      </c>
    </row>
    <row r="329" spans="1:5" ht="15.75" thickBot="1" x14ac:dyDescent="0.3">
      <c r="A329" s="58">
        <v>14</v>
      </c>
      <c r="B329" s="60" t="s">
        <v>1174</v>
      </c>
      <c r="C329" s="60" t="s">
        <v>1449</v>
      </c>
      <c r="D329" s="61"/>
      <c r="E329" s="61"/>
    </row>
    <row r="330" spans="1:5" ht="25.5" x14ac:dyDescent="0.25">
      <c r="A330" s="54">
        <v>3598</v>
      </c>
      <c r="B330" s="56" t="s">
        <v>108</v>
      </c>
      <c r="C330" s="56" t="s">
        <v>10</v>
      </c>
      <c r="D330" s="57"/>
      <c r="E330" s="57" t="s">
        <v>1472</v>
      </c>
    </row>
    <row r="331" spans="1:5" ht="15.75" thickBot="1" x14ac:dyDescent="0.3">
      <c r="A331" s="58">
        <v>16</v>
      </c>
      <c r="B331" s="60" t="s">
        <v>537</v>
      </c>
      <c r="C331" s="60" t="s">
        <v>1449</v>
      </c>
      <c r="D331" s="61"/>
      <c r="E331" s="61"/>
    </row>
    <row r="332" spans="1:5" ht="25.5" x14ac:dyDescent="0.25">
      <c r="A332" s="54">
        <v>4768</v>
      </c>
      <c r="B332" s="56" t="s">
        <v>844</v>
      </c>
      <c r="C332" s="56" t="s">
        <v>10</v>
      </c>
      <c r="D332" s="57"/>
      <c r="E332" s="57" t="s">
        <v>1473</v>
      </c>
    </row>
    <row r="333" spans="1:5" ht="15.75" thickBot="1" x14ac:dyDescent="0.3">
      <c r="A333" s="58">
        <v>19</v>
      </c>
      <c r="B333" s="60" t="s">
        <v>198</v>
      </c>
      <c r="C333" s="60" t="s">
        <v>1449</v>
      </c>
      <c r="D333" s="61"/>
      <c r="E333" s="61"/>
    </row>
    <row r="334" spans="1:5" ht="25.5" x14ac:dyDescent="0.25">
      <c r="A334" s="54">
        <v>5657</v>
      </c>
      <c r="B334" s="56" t="s">
        <v>204</v>
      </c>
      <c r="C334" s="56" t="s">
        <v>10</v>
      </c>
      <c r="D334" s="57"/>
      <c r="E334" s="57" t="s">
        <v>1474</v>
      </c>
    </row>
    <row r="335" spans="1:5" ht="15.75" thickBot="1" x14ac:dyDescent="0.3">
      <c r="A335" s="58">
        <v>22</v>
      </c>
      <c r="B335" s="60" t="s">
        <v>206</v>
      </c>
      <c r="C335" s="60" t="s">
        <v>1449</v>
      </c>
      <c r="D335" s="61"/>
      <c r="E335" s="61"/>
    </row>
    <row r="336" spans="1:5" ht="25.5" x14ac:dyDescent="0.25">
      <c r="A336" s="54">
        <v>6233</v>
      </c>
      <c r="B336" s="56" t="s">
        <v>828</v>
      </c>
      <c r="C336" s="56" t="s">
        <v>10</v>
      </c>
      <c r="D336" s="57"/>
      <c r="E336" s="57" t="s">
        <v>1475</v>
      </c>
    </row>
    <row r="337" spans="1:5" ht="15.75" thickBot="1" x14ac:dyDescent="0.3">
      <c r="A337" s="58">
        <v>26</v>
      </c>
      <c r="B337" s="60" t="s">
        <v>132</v>
      </c>
      <c r="C337" s="60" t="s">
        <v>1449</v>
      </c>
      <c r="D337" s="61"/>
      <c r="E337" s="61"/>
    </row>
    <row r="338" spans="1:5" ht="25.5" x14ac:dyDescent="0.25">
      <c r="A338" s="54">
        <v>6456</v>
      </c>
      <c r="B338" s="56" t="s">
        <v>332</v>
      </c>
      <c r="C338" s="56" t="s">
        <v>10</v>
      </c>
      <c r="D338" s="57"/>
      <c r="E338" s="57" t="s">
        <v>1476</v>
      </c>
    </row>
    <row r="339" spans="1:5" ht="15.75" thickBot="1" x14ac:dyDescent="0.3">
      <c r="A339" s="58">
        <v>25</v>
      </c>
      <c r="B339" s="60" t="s">
        <v>132</v>
      </c>
      <c r="C339" s="60" t="s">
        <v>1449</v>
      </c>
      <c r="D339" s="61"/>
      <c r="E339" s="61"/>
    </row>
    <row r="340" spans="1:5" ht="25.5" x14ac:dyDescent="0.25">
      <c r="A340" s="54">
        <v>6897</v>
      </c>
      <c r="B340" s="56" t="s">
        <v>887</v>
      </c>
      <c r="C340" s="56" t="s">
        <v>10</v>
      </c>
      <c r="D340" s="57"/>
      <c r="E340" s="57" t="s">
        <v>1477</v>
      </c>
    </row>
    <row r="341" spans="1:5" ht="15.75" thickBot="1" x14ac:dyDescent="0.3">
      <c r="A341" s="58">
        <v>33</v>
      </c>
      <c r="B341" s="60" t="s">
        <v>218</v>
      </c>
      <c r="C341" s="60" t="s">
        <v>1449</v>
      </c>
      <c r="D341" s="61"/>
      <c r="E341" s="61"/>
    </row>
    <row r="342" spans="1:5" ht="25.5" x14ac:dyDescent="0.25">
      <c r="A342" s="54">
        <v>7574</v>
      </c>
      <c r="B342" s="56" t="s">
        <v>343</v>
      </c>
      <c r="C342" s="56" t="s">
        <v>10</v>
      </c>
      <c r="D342" s="57"/>
      <c r="E342" s="57" t="s">
        <v>1478</v>
      </c>
    </row>
    <row r="343" spans="1:5" ht="15.75" thickBot="1" x14ac:dyDescent="0.3">
      <c r="A343" s="58">
        <v>41</v>
      </c>
      <c r="B343" s="60" t="s">
        <v>1037</v>
      </c>
      <c r="C343" s="60" t="s">
        <v>1449</v>
      </c>
      <c r="D343" s="61"/>
      <c r="E343" s="61"/>
    </row>
    <row r="344" spans="1:5" ht="25.5" x14ac:dyDescent="0.25">
      <c r="A344" s="54">
        <v>8154</v>
      </c>
      <c r="B344" s="56" t="s">
        <v>139</v>
      </c>
      <c r="C344" s="56" t="s">
        <v>10</v>
      </c>
      <c r="D344" s="57"/>
      <c r="E344" s="57" t="s">
        <v>1479</v>
      </c>
    </row>
    <row r="345" spans="1:5" ht="15.75" thickBot="1" x14ac:dyDescent="0.3">
      <c r="A345" s="58">
        <v>45</v>
      </c>
      <c r="B345" s="60" t="s">
        <v>896</v>
      </c>
      <c r="C345" s="60" t="s">
        <v>1449</v>
      </c>
      <c r="D345" s="61"/>
      <c r="E345" s="61"/>
    </row>
    <row r="346" spans="1:5" ht="25.5" x14ac:dyDescent="0.25">
      <c r="A346" s="54">
        <v>8850</v>
      </c>
      <c r="B346" s="56" t="s">
        <v>1038</v>
      </c>
      <c r="C346" s="56" t="s">
        <v>10</v>
      </c>
      <c r="D346" s="57"/>
      <c r="E346" s="57" t="s">
        <v>701</v>
      </c>
    </row>
    <row r="347" spans="1:5" ht="15.75" thickBot="1" x14ac:dyDescent="0.3">
      <c r="A347" s="58">
        <v>50</v>
      </c>
      <c r="B347" s="60" t="s">
        <v>727</v>
      </c>
      <c r="C347" s="60" t="s">
        <v>1449</v>
      </c>
      <c r="D347" s="61"/>
      <c r="E347" s="61"/>
    </row>
    <row r="348" spans="1:5" ht="25.5" x14ac:dyDescent="0.25">
      <c r="A348" s="54">
        <v>8889</v>
      </c>
      <c r="B348" s="56" t="s">
        <v>1038</v>
      </c>
      <c r="C348" s="56" t="s">
        <v>10</v>
      </c>
      <c r="D348" s="57"/>
      <c r="E348" s="57" t="s">
        <v>1480</v>
      </c>
    </row>
    <row r="349" spans="1:5" ht="15.75" thickBot="1" x14ac:dyDescent="0.3">
      <c r="A349" s="58">
        <v>49</v>
      </c>
      <c r="B349" s="60" t="s">
        <v>727</v>
      </c>
      <c r="C349" s="60" t="s">
        <v>1449</v>
      </c>
      <c r="D349" s="61"/>
      <c r="E349" s="61"/>
    </row>
    <row r="350" spans="1:5" ht="25.5" x14ac:dyDescent="0.25">
      <c r="A350" s="54">
        <v>9618</v>
      </c>
      <c r="B350" s="56" t="s">
        <v>145</v>
      </c>
      <c r="C350" s="56" t="s">
        <v>10</v>
      </c>
      <c r="D350" s="57"/>
      <c r="E350" s="57" t="s">
        <v>1481</v>
      </c>
    </row>
    <row r="351" spans="1:5" ht="15.75" thickBot="1" x14ac:dyDescent="0.3">
      <c r="A351" s="58">
        <v>56</v>
      </c>
      <c r="B351" s="60" t="s">
        <v>546</v>
      </c>
      <c r="C351" s="60" t="s">
        <v>1449</v>
      </c>
      <c r="D351" s="61"/>
      <c r="E351" s="61"/>
    </row>
    <row r="352" spans="1:5" x14ac:dyDescent="0.25">
      <c r="A352" s="70"/>
      <c r="B352" s="71"/>
      <c r="C352" s="71"/>
      <c r="D352" s="50" t="s">
        <v>91</v>
      </c>
      <c r="E352" s="78">
        <v>6678.25</v>
      </c>
    </row>
    <row r="353" spans="1:5" ht="15.75" thickBot="1" x14ac:dyDescent="0.3">
      <c r="A353" s="51"/>
      <c r="B353" s="52"/>
      <c r="C353" s="52"/>
      <c r="D353" s="53"/>
      <c r="E353" s="79"/>
    </row>
    <row r="354" spans="1:5" x14ac:dyDescent="0.25">
      <c r="A354" s="77"/>
      <c r="B354" s="18"/>
      <c r="C354" s="18"/>
      <c r="D354" s="18"/>
      <c r="E354" s="18"/>
    </row>
    <row r="355" spans="1:5" ht="15.75" thickBot="1" x14ac:dyDescent="0.3">
      <c r="A355" s="47" t="s">
        <v>1482</v>
      </c>
      <c r="B355" s="18"/>
      <c r="C355" s="18"/>
      <c r="D355" s="18"/>
      <c r="E355" s="18"/>
    </row>
    <row r="356" spans="1:5" x14ac:dyDescent="0.25">
      <c r="A356" s="48" t="s">
        <v>1289</v>
      </c>
      <c r="B356" s="49" t="s">
        <v>1290</v>
      </c>
      <c r="C356" s="49" t="s">
        <v>1291</v>
      </c>
      <c r="D356" s="50" t="s">
        <v>1292</v>
      </c>
      <c r="E356" s="50" t="s">
        <v>1293</v>
      </c>
    </row>
    <row r="357" spans="1:5" ht="15.75" thickBot="1" x14ac:dyDescent="0.3">
      <c r="A357" s="51" t="s">
        <v>1294</v>
      </c>
      <c r="B357" s="52" t="s">
        <v>1295</v>
      </c>
      <c r="C357" s="52" t="s">
        <v>1296</v>
      </c>
      <c r="D357" s="53"/>
      <c r="E357" s="53"/>
    </row>
    <row r="358" spans="1:5" ht="25.5" x14ac:dyDescent="0.25">
      <c r="A358" s="54">
        <v>1146</v>
      </c>
      <c r="B358" s="56" t="s">
        <v>1309</v>
      </c>
      <c r="C358" s="56" t="s">
        <v>10</v>
      </c>
      <c r="D358" s="57"/>
      <c r="E358" s="57" t="s">
        <v>1483</v>
      </c>
    </row>
    <row r="359" spans="1:5" ht="15.75" thickBot="1" x14ac:dyDescent="0.3">
      <c r="A359" s="82">
        <v>41792</v>
      </c>
      <c r="B359" s="60" t="s">
        <v>738</v>
      </c>
      <c r="C359" s="60" t="s">
        <v>1484</v>
      </c>
      <c r="D359" s="61"/>
      <c r="E359" s="61"/>
    </row>
    <row r="360" spans="1:5" ht="25.5" x14ac:dyDescent="0.25">
      <c r="A360" s="54">
        <v>2806</v>
      </c>
      <c r="B360" s="56" t="s">
        <v>34</v>
      </c>
      <c r="C360" s="56" t="s">
        <v>10</v>
      </c>
      <c r="D360" s="57"/>
      <c r="E360" s="57" t="s">
        <v>1485</v>
      </c>
    </row>
    <row r="361" spans="1:5" ht="15.75" thickBot="1" x14ac:dyDescent="0.3">
      <c r="A361" s="82">
        <v>41755</v>
      </c>
      <c r="B361" s="60" t="s">
        <v>908</v>
      </c>
      <c r="C361" s="60" t="s">
        <v>1484</v>
      </c>
      <c r="D361" s="61"/>
      <c r="E361" s="61"/>
    </row>
    <row r="362" spans="1:5" ht="25.5" x14ac:dyDescent="0.25">
      <c r="A362" s="54">
        <v>3353</v>
      </c>
      <c r="B362" s="56" t="s">
        <v>372</v>
      </c>
      <c r="C362" s="56" t="s">
        <v>10</v>
      </c>
      <c r="D362" s="57"/>
      <c r="E362" s="57" t="s">
        <v>1486</v>
      </c>
    </row>
    <row r="363" spans="1:5" ht="15.75" thickBot="1" x14ac:dyDescent="0.3">
      <c r="A363" s="83">
        <v>14366</v>
      </c>
      <c r="B363" s="60" t="s">
        <v>628</v>
      </c>
      <c r="C363" s="60" t="s">
        <v>1484</v>
      </c>
      <c r="D363" s="61"/>
      <c r="E363" s="61"/>
    </row>
    <row r="364" spans="1:5" ht="25.5" x14ac:dyDescent="0.25">
      <c r="A364" s="54">
        <v>3642</v>
      </c>
      <c r="B364" s="56" t="s">
        <v>928</v>
      </c>
      <c r="C364" s="56" t="s">
        <v>10</v>
      </c>
      <c r="D364" s="57"/>
      <c r="E364" s="57" t="s">
        <v>1454</v>
      </c>
    </row>
    <row r="365" spans="1:5" ht="15.75" thickBot="1" x14ac:dyDescent="0.3">
      <c r="A365" s="82">
        <v>41758</v>
      </c>
      <c r="B365" s="60" t="s">
        <v>746</v>
      </c>
      <c r="C365" s="60" t="s">
        <v>1484</v>
      </c>
      <c r="D365" s="61"/>
      <c r="E365" s="61"/>
    </row>
    <row r="366" spans="1:5" ht="25.5" x14ac:dyDescent="0.25">
      <c r="A366" s="54">
        <v>3730</v>
      </c>
      <c r="B366" s="56" t="s">
        <v>417</v>
      </c>
      <c r="C366" s="56" t="s">
        <v>10</v>
      </c>
      <c r="D366" s="57"/>
      <c r="E366" s="57" t="s">
        <v>1350</v>
      </c>
    </row>
    <row r="367" spans="1:5" ht="15.75" thickBot="1" x14ac:dyDescent="0.3">
      <c r="A367" s="83">
        <v>16923</v>
      </c>
      <c r="B367" s="60" t="s">
        <v>38</v>
      </c>
      <c r="C367" s="60" t="s">
        <v>1484</v>
      </c>
      <c r="D367" s="61"/>
      <c r="E367" s="61"/>
    </row>
    <row r="368" spans="1:5" ht="25.5" x14ac:dyDescent="0.25">
      <c r="A368" s="54">
        <v>5436</v>
      </c>
      <c r="B368" s="56" t="s">
        <v>380</v>
      </c>
      <c r="C368" s="56" t="s">
        <v>10</v>
      </c>
      <c r="D368" s="57"/>
      <c r="E368" s="57" t="s">
        <v>1487</v>
      </c>
    </row>
    <row r="369" spans="1:5" ht="15.75" thickBot="1" x14ac:dyDescent="0.3">
      <c r="A369" s="83">
        <v>28277</v>
      </c>
      <c r="B369" s="60" t="s">
        <v>1488</v>
      </c>
      <c r="C369" s="60" t="s">
        <v>1484</v>
      </c>
      <c r="D369" s="61"/>
      <c r="E369" s="61"/>
    </row>
    <row r="370" spans="1:5" ht="25.5" x14ac:dyDescent="0.25">
      <c r="A370" s="54">
        <v>10132</v>
      </c>
      <c r="B370" s="56" t="s">
        <v>89</v>
      </c>
      <c r="C370" s="56" t="s">
        <v>10</v>
      </c>
      <c r="D370" s="57"/>
      <c r="E370" s="57" t="s">
        <v>1489</v>
      </c>
    </row>
    <row r="371" spans="1:5" ht="15.75" thickBot="1" x14ac:dyDescent="0.3">
      <c r="A371" s="58" t="s">
        <v>1490</v>
      </c>
      <c r="B371" s="60" t="s">
        <v>1491</v>
      </c>
      <c r="C371" s="60" t="s">
        <v>1484</v>
      </c>
      <c r="D371" s="61"/>
      <c r="E371" s="61"/>
    </row>
    <row r="372" spans="1:5" ht="25.5" x14ac:dyDescent="0.25">
      <c r="A372" s="54">
        <v>10134</v>
      </c>
      <c r="B372" s="56" t="s">
        <v>89</v>
      </c>
      <c r="C372" s="56" t="s">
        <v>10</v>
      </c>
      <c r="D372" s="57"/>
      <c r="E372" s="57" t="s">
        <v>1492</v>
      </c>
    </row>
    <row r="373" spans="1:5" ht="15.75" thickBot="1" x14ac:dyDescent="0.3">
      <c r="A373" s="58" t="s">
        <v>1493</v>
      </c>
      <c r="B373" s="60" t="s">
        <v>1491</v>
      </c>
      <c r="C373" s="60" t="s">
        <v>1484</v>
      </c>
      <c r="D373" s="61"/>
      <c r="E373" s="61"/>
    </row>
    <row r="374" spans="1:5" ht="25.5" x14ac:dyDescent="0.25">
      <c r="A374" s="54">
        <v>10264</v>
      </c>
      <c r="B374" s="56" t="s">
        <v>608</v>
      </c>
      <c r="C374" s="56" t="s">
        <v>10</v>
      </c>
      <c r="D374" s="57"/>
      <c r="E374" s="57" t="s">
        <v>1494</v>
      </c>
    </row>
    <row r="375" spans="1:5" ht="15.75" thickBot="1" x14ac:dyDescent="0.3">
      <c r="A375" s="58" t="s">
        <v>1495</v>
      </c>
      <c r="B375" s="60" t="s">
        <v>1491</v>
      </c>
      <c r="C375" s="60" t="s">
        <v>1484</v>
      </c>
      <c r="D375" s="61"/>
      <c r="E375" s="61"/>
    </row>
    <row r="376" spans="1:5" x14ac:dyDescent="0.25">
      <c r="A376" s="70"/>
      <c r="B376" s="71"/>
      <c r="C376" s="71"/>
      <c r="D376" s="50" t="s">
        <v>91</v>
      </c>
      <c r="E376" s="78">
        <v>3658.63</v>
      </c>
    </row>
    <row r="377" spans="1:5" ht="15.75" thickBot="1" x14ac:dyDescent="0.3">
      <c r="A377" s="51"/>
      <c r="B377" s="52"/>
      <c r="C377" s="52"/>
      <c r="D377" s="53"/>
      <c r="E377" s="79"/>
    </row>
    <row r="378" spans="1:5" x14ac:dyDescent="0.25">
      <c r="A378" s="77"/>
      <c r="B378" s="18"/>
      <c r="C378" s="18"/>
      <c r="D378" s="18"/>
      <c r="E378" s="18"/>
    </row>
    <row r="379" spans="1:5" ht="15.75" thickBot="1" x14ac:dyDescent="0.3">
      <c r="A379" s="47" t="s">
        <v>1496</v>
      </c>
      <c r="B379" s="18"/>
      <c r="C379" s="18"/>
      <c r="D379" s="18"/>
      <c r="E379" s="18"/>
    </row>
    <row r="380" spans="1:5" x14ac:dyDescent="0.25">
      <c r="A380" s="48" t="s">
        <v>1289</v>
      </c>
      <c r="B380" s="49" t="s">
        <v>1290</v>
      </c>
      <c r="C380" s="49" t="s">
        <v>1291</v>
      </c>
      <c r="D380" s="50" t="s">
        <v>1292</v>
      </c>
      <c r="E380" s="50" t="s">
        <v>1293</v>
      </c>
    </row>
    <row r="381" spans="1:5" ht="15.75" thickBot="1" x14ac:dyDescent="0.3">
      <c r="A381" s="51" t="s">
        <v>1294</v>
      </c>
      <c r="B381" s="52" t="s">
        <v>1295</v>
      </c>
      <c r="C381" s="52" t="s">
        <v>1296</v>
      </c>
      <c r="D381" s="53"/>
      <c r="E381" s="53"/>
    </row>
    <row r="382" spans="1:5" ht="25.5" x14ac:dyDescent="0.25">
      <c r="A382" s="54">
        <v>3139</v>
      </c>
      <c r="B382" s="56" t="s">
        <v>185</v>
      </c>
      <c r="C382" s="56" t="s">
        <v>10</v>
      </c>
      <c r="D382" s="57"/>
      <c r="E382" s="57" t="s">
        <v>104</v>
      </c>
    </row>
    <row r="383" spans="1:5" ht="15.75" thickBot="1" x14ac:dyDescent="0.3">
      <c r="A383" s="83">
        <v>16163</v>
      </c>
      <c r="B383" s="60" t="s">
        <v>339</v>
      </c>
      <c r="C383" s="60" t="s">
        <v>1484</v>
      </c>
      <c r="D383" s="61"/>
      <c r="E383" s="61"/>
    </row>
    <row r="384" spans="1:5" ht="25.5" x14ac:dyDescent="0.25">
      <c r="A384" s="54">
        <v>3215</v>
      </c>
      <c r="B384" s="56" t="s">
        <v>103</v>
      </c>
      <c r="C384" s="56" t="s">
        <v>10</v>
      </c>
      <c r="D384" s="57"/>
      <c r="E384" s="57" t="s">
        <v>1497</v>
      </c>
    </row>
    <row r="385" spans="1:5" ht="15.75" thickBot="1" x14ac:dyDescent="0.3">
      <c r="A385" s="83">
        <v>18719</v>
      </c>
      <c r="B385" s="60" t="s">
        <v>105</v>
      </c>
      <c r="C385" s="60" t="s">
        <v>1484</v>
      </c>
      <c r="D385" s="61"/>
      <c r="E385" s="61"/>
    </row>
    <row r="386" spans="1:5" ht="25.5" x14ac:dyDescent="0.25">
      <c r="A386" s="54">
        <v>3221</v>
      </c>
      <c r="B386" s="56" t="s">
        <v>103</v>
      </c>
      <c r="C386" s="56" t="s">
        <v>10</v>
      </c>
      <c r="D386" s="57"/>
      <c r="E386" s="57" t="s">
        <v>1498</v>
      </c>
    </row>
    <row r="387" spans="1:5" ht="15.75" thickBot="1" x14ac:dyDescent="0.3">
      <c r="A387" s="83">
        <v>16528</v>
      </c>
      <c r="B387" s="60" t="s">
        <v>183</v>
      </c>
      <c r="C387" s="60" t="s">
        <v>1484</v>
      </c>
      <c r="D387" s="61"/>
      <c r="E387" s="61"/>
    </row>
    <row r="388" spans="1:5" ht="25.5" x14ac:dyDescent="0.25">
      <c r="A388" s="54">
        <v>5185</v>
      </c>
      <c r="B388" s="56" t="s">
        <v>201</v>
      </c>
      <c r="C388" s="56" t="s">
        <v>10</v>
      </c>
      <c r="D388" s="57"/>
      <c r="E388" s="57" t="s">
        <v>1499</v>
      </c>
    </row>
    <row r="389" spans="1:5" ht="15.75" thickBot="1" x14ac:dyDescent="0.3">
      <c r="A389" s="83">
        <v>26481</v>
      </c>
      <c r="B389" s="60" t="s">
        <v>922</v>
      </c>
      <c r="C389" s="60" t="s">
        <v>1484</v>
      </c>
      <c r="D389" s="61"/>
      <c r="E389" s="61"/>
    </row>
    <row r="390" spans="1:5" ht="25.5" x14ac:dyDescent="0.25">
      <c r="A390" s="54">
        <v>5191</v>
      </c>
      <c r="B390" s="56" t="s">
        <v>201</v>
      </c>
      <c r="C390" s="56" t="s">
        <v>10</v>
      </c>
      <c r="D390" s="57"/>
      <c r="E390" s="57" t="s">
        <v>479</v>
      </c>
    </row>
    <row r="391" spans="1:5" ht="15.75" thickBot="1" x14ac:dyDescent="0.3">
      <c r="A391" s="83">
        <v>26846</v>
      </c>
      <c r="B391" s="60" t="s">
        <v>1265</v>
      </c>
      <c r="C391" s="60" t="s">
        <v>1484</v>
      </c>
      <c r="D391" s="61"/>
      <c r="E391" s="61"/>
    </row>
    <row r="392" spans="1:5" ht="25.5" x14ac:dyDescent="0.25">
      <c r="A392" s="54">
        <v>5660</v>
      </c>
      <c r="B392" s="56" t="s">
        <v>204</v>
      </c>
      <c r="C392" s="56" t="s">
        <v>10</v>
      </c>
      <c r="D392" s="57"/>
      <c r="E392" s="57" t="s">
        <v>1500</v>
      </c>
    </row>
    <row r="393" spans="1:5" ht="15.75" thickBot="1" x14ac:dyDescent="0.3">
      <c r="A393" s="83">
        <v>30864</v>
      </c>
      <c r="B393" s="60" t="s">
        <v>766</v>
      </c>
      <c r="C393" s="60" t="s">
        <v>1484</v>
      </c>
      <c r="D393" s="61"/>
      <c r="E393" s="61"/>
    </row>
    <row r="394" spans="1:5" ht="25.5" x14ac:dyDescent="0.25">
      <c r="A394" s="54">
        <v>8433</v>
      </c>
      <c r="B394" s="56" t="s">
        <v>847</v>
      </c>
      <c r="C394" s="56" t="s">
        <v>10</v>
      </c>
      <c r="D394" s="57"/>
      <c r="E394" s="57" t="s">
        <v>1501</v>
      </c>
    </row>
    <row r="395" spans="1:5" ht="15.75" thickBot="1" x14ac:dyDescent="0.3">
      <c r="A395" s="58" t="s">
        <v>1502</v>
      </c>
      <c r="B395" s="60" t="s">
        <v>139</v>
      </c>
      <c r="C395" s="60" t="s">
        <v>1484</v>
      </c>
      <c r="D395" s="61"/>
      <c r="E395" s="61"/>
    </row>
    <row r="396" spans="1:5" ht="25.5" x14ac:dyDescent="0.25">
      <c r="A396" s="54">
        <v>8438</v>
      </c>
      <c r="B396" s="56" t="s">
        <v>847</v>
      </c>
      <c r="C396" s="56" t="s">
        <v>10</v>
      </c>
      <c r="D396" s="57"/>
      <c r="E396" s="57" t="s">
        <v>1503</v>
      </c>
    </row>
    <row r="397" spans="1:5" ht="15.75" thickBot="1" x14ac:dyDescent="0.3">
      <c r="A397" s="58" t="s">
        <v>1504</v>
      </c>
      <c r="B397" s="60" t="s">
        <v>866</v>
      </c>
      <c r="C397" s="60" t="s">
        <v>1484</v>
      </c>
      <c r="D397" s="61"/>
      <c r="E397" s="61"/>
    </row>
    <row r="398" spans="1:5" ht="25.5" x14ac:dyDescent="0.25">
      <c r="A398" s="54">
        <v>9755</v>
      </c>
      <c r="B398" s="56" t="s">
        <v>238</v>
      </c>
      <c r="C398" s="56" t="s">
        <v>10</v>
      </c>
      <c r="D398" s="57"/>
      <c r="E398" s="57" t="s">
        <v>1505</v>
      </c>
    </row>
    <row r="399" spans="1:5" ht="15.75" thickBot="1" x14ac:dyDescent="0.3">
      <c r="A399" s="58" t="s">
        <v>1506</v>
      </c>
      <c r="B399" s="60" t="s">
        <v>1159</v>
      </c>
      <c r="C399" s="60" t="s">
        <v>1484</v>
      </c>
      <c r="D399" s="61"/>
      <c r="E399" s="61"/>
    </row>
    <row r="400" spans="1:5" ht="25.5" x14ac:dyDescent="0.25">
      <c r="A400" s="54">
        <v>10180</v>
      </c>
      <c r="B400" s="56" t="s">
        <v>1271</v>
      </c>
      <c r="C400" s="56" t="s">
        <v>10</v>
      </c>
      <c r="D400" s="57"/>
      <c r="E400" s="57" t="s">
        <v>194</v>
      </c>
    </row>
    <row r="401" spans="1:5" ht="15.75" thickBot="1" x14ac:dyDescent="0.3">
      <c r="A401" s="58" t="s">
        <v>1507</v>
      </c>
      <c r="B401" s="60" t="s">
        <v>241</v>
      </c>
      <c r="C401" s="60" t="s">
        <v>1484</v>
      </c>
      <c r="D401" s="61"/>
      <c r="E401" s="61"/>
    </row>
    <row r="402" spans="1:5" ht="25.5" x14ac:dyDescent="0.25">
      <c r="A402" s="54">
        <v>10181</v>
      </c>
      <c r="B402" s="56" t="s">
        <v>1271</v>
      </c>
      <c r="C402" s="56" t="s">
        <v>10</v>
      </c>
      <c r="D402" s="57"/>
      <c r="E402" s="57" t="s">
        <v>1508</v>
      </c>
    </row>
    <row r="403" spans="1:5" ht="15.75" thickBot="1" x14ac:dyDescent="0.3">
      <c r="A403" s="58" t="s">
        <v>1509</v>
      </c>
      <c r="B403" s="60" t="s">
        <v>241</v>
      </c>
      <c r="C403" s="60" t="s">
        <v>1484</v>
      </c>
      <c r="D403" s="61"/>
      <c r="E403" s="61"/>
    </row>
    <row r="404" spans="1:5" x14ac:dyDescent="0.25">
      <c r="A404" s="70"/>
      <c r="B404" s="71"/>
      <c r="C404" s="71"/>
      <c r="D404" s="50" t="s">
        <v>91</v>
      </c>
      <c r="E404" s="78">
        <v>6544.1</v>
      </c>
    </row>
    <row r="405" spans="1:5" ht="15.75" thickBot="1" x14ac:dyDescent="0.3">
      <c r="A405" s="51"/>
      <c r="B405" s="52"/>
      <c r="C405" s="52"/>
      <c r="D405" s="53"/>
      <c r="E405" s="79"/>
    </row>
    <row r="406" spans="1:5" x14ac:dyDescent="0.25">
      <c r="A406" s="47"/>
      <c r="B406" s="18"/>
      <c r="C406" s="18"/>
      <c r="D406" s="18"/>
      <c r="E406" s="18"/>
    </row>
    <row r="407" spans="1:5" ht="15.75" thickBot="1" x14ac:dyDescent="0.3">
      <c r="A407" s="47" t="s">
        <v>1510</v>
      </c>
      <c r="B407" s="18"/>
      <c r="C407" s="18"/>
      <c r="D407" s="18"/>
      <c r="E407" s="18"/>
    </row>
    <row r="408" spans="1:5" x14ac:dyDescent="0.25">
      <c r="A408" s="48" t="s">
        <v>1289</v>
      </c>
      <c r="B408" s="49" t="s">
        <v>1290</v>
      </c>
      <c r="C408" s="49" t="s">
        <v>1291</v>
      </c>
      <c r="D408" s="50" t="s">
        <v>1292</v>
      </c>
      <c r="E408" s="50" t="s">
        <v>1293</v>
      </c>
    </row>
    <row r="409" spans="1:5" ht="15.75" thickBot="1" x14ac:dyDescent="0.3">
      <c r="A409" s="51" t="s">
        <v>1294</v>
      </c>
      <c r="B409" s="52" t="s">
        <v>1295</v>
      </c>
      <c r="C409" s="52" t="s">
        <v>1296</v>
      </c>
      <c r="D409" s="53"/>
      <c r="E409" s="53"/>
    </row>
    <row r="410" spans="1:5" ht="25.5" x14ac:dyDescent="0.25">
      <c r="A410" s="54">
        <v>1352</v>
      </c>
      <c r="B410" s="56" t="s">
        <v>573</v>
      </c>
      <c r="C410" s="56" t="s">
        <v>10</v>
      </c>
      <c r="D410" s="57"/>
      <c r="E410" s="57" t="s">
        <v>1379</v>
      </c>
    </row>
    <row r="411" spans="1:5" ht="15.75" thickBot="1" x14ac:dyDescent="0.3">
      <c r="A411" s="58">
        <v>7</v>
      </c>
      <c r="B411" s="60" t="s">
        <v>22</v>
      </c>
      <c r="C411" s="60" t="s">
        <v>1511</v>
      </c>
      <c r="D411" s="61"/>
      <c r="E411" s="61"/>
    </row>
    <row r="412" spans="1:5" ht="25.5" x14ac:dyDescent="0.25">
      <c r="A412" s="54">
        <v>2122</v>
      </c>
      <c r="B412" s="56" t="s">
        <v>29</v>
      </c>
      <c r="C412" s="56" t="s">
        <v>10</v>
      </c>
      <c r="D412" s="57"/>
      <c r="E412" s="57" t="s">
        <v>1512</v>
      </c>
    </row>
    <row r="413" spans="1:5" ht="15.75" thickBot="1" x14ac:dyDescent="0.3">
      <c r="A413" s="58">
        <v>9</v>
      </c>
      <c r="B413" s="60" t="s">
        <v>1311</v>
      </c>
      <c r="C413" s="60" t="s">
        <v>1511</v>
      </c>
      <c r="D413" s="61"/>
      <c r="E413" s="61"/>
    </row>
    <row r="414" spans="1:5" ht="25.5" x14ac:dyDescent="0.25">
      <c r="A414" s="54">
        <v>3000</v>
      </c>
      <c r="B414" s="56" t="s">
        <v>551</v>
      </c>
      <c r="C414" s="56" t="s">
        <v>10</v>
      </c>
      <c r="D414" s="57"/>
      <c r="E414" s="57" t="s">
        <v>569</v>
      </c>
    </row>
    <row r="415" spans="1:5" ht="15.75" thickBot="1" x14ac:dyDescent="0.3">
      <c r="A415" s="58">
        <v>106882</v>
      </c>
      <c r="B415" s="60" t="s">
        <v>1058</v>
      </c>
      <c r="C415" s="60" t="s">
        <v>1511</v>
      </c>
      <c r="D415" s="61"/>
      <c r="E415" s="61"/>
    </row>
    <row r="416" spans="1:5" ht="25.5" x14ac:dyDescent="0.25">
      <c r="A416" s="54">
        <v>5434</v>
      </c>
      <c r="B416" s="56" t="s">
        <v>380</v>
      </c>
      <c r="C416" s="56" t="s">
        <v>10</v>
      </c>
      <c r="D416" s="57"/>
      <c r="E416" s="57" t="s">
        <v>72</v>
      </c>
    </row>
    <row r="417" spans="1:5" ht="15.75" thickBot="1" x14ac:dyDescent="0.3">
      <c r="A417" s="58">
        <v>18</v>
      </c>
      <c r="B417" s="60" t="s">
        <v>581</v>
      </c>
      <c r="C417" s="60" t="s">
        <v>1511</v>
      </c>
      <c r="D417" s="61"/>
      <c r="E417" s="61"/>
    </row>
    <row r="418" spans="1:5" x14ac:dyDescent="0.25">
      <c r="A418" s="62">
        <v>5786</v>
      </c>
      <c r="B418" s="64" t="s">
        <v>820</v>
      </c>
      <c r="C418" s="64" t="s">
        <v>10</v>
      </c>
      <c r="D418" s="65"/>
      <c r="E418" s="65" t="s">
        <v>1513</v>
      </c>
    </row>
    <row r="419" spans="1:5" ht="15.75" thickBot="1" x14ac:dyDescent="0.3">
      <c r="A419" s="66">
        <v>22</v>
      </c>
      <c r="B419" s="68" t="s">
        <v>811</v>
      </c>
      <c r="C419" s="68" t="s">
        <v>1511</v>
      </c>
      <c r="D419" s="69"/>
      <c r="E419" s="69"/>
    </row>
    <row r="420" spans="1:5" ht="25.5" x14ac:dyDescent="0.25">
      <c r="A420" s="54">
        <v>6099</v>
      </c>
      <c r="B420" s="56" t="s">
        <v>558</v>
      </c>
      <c r="C420" s="56" t="s">
        <v>10</v>
      </c>
      <c r="D420" s="57"/>
      <c r="E420" s="57" t="s">
        <v>1514</v>
      </c>
    </row>
    <row r="421" spans="1:5" ht="15.75" thickBot="1" x14ac:dyDescent="0.3">
      <c r="A421" s="58">
        <v>23</v>
      </c>
      <c r="B421" s="60" t="s">
        <v>385</v>
      </c>
      <c r="C421" s="60" t="s">
        <v>1511</v>
      </c>
      <c r="D421" s="61"/>
      <c r="E421" s="61"/>
    </row>
    <row r="422" spans="1:5" ht="25.5" x14ac:dyDescent="0.25">
      <c r="A422" s="54">
        <v>6425</v>
      </c>
      <c r="B422" s="56" t="s">
        <v>279</v>
      </c>
      <c r="C422" s="56" t="s">
        <v>10</v>
      </c>
      <c r="D422" s="57"/>
      <c r="E422" s="57" t="s">
        <v>1515</v>
      </c>
    </row>
    <row r="423" spans="1:5" ht="15.75" thickBot="1" x14ac:dyDescent="0.3">
      <c r="A423" s="58">
        <v>19</v>
      </c>
      <c r="B423" s="60" t="s">
        <v>1259</v>
      </c>
      <c r="C423" s="60" t="s">
        <v>1511</v>
      </c>
      <c r="D423" s="61"/>
      <c r="E423" s="61"/>
    </row>
    <row r="424" spans="1:5" ht="25.5" x14ac:dyDescent="0.25">
      <c r="A424" s="54">
        <v>7417</v>
      </c>
      <c r="B424" s="56" t="s">
        <v>68</v>
      </c>
      <c r="C424" s="56" t="s">
        <v>10</v>
      </c>
      <c r="D424" s="57"/>
      <c r="E424" s="57" t="s">
        <v>78</v>
      </c>
    </row>
    <row r="425" spans="1:5" ht="15.75" thickBot="1" x14ac:dyDescent="0.3">
      <c r="A425" s="58">
        <v>27</v>
      </c>
      <c r="B425" s="60" t="s">
        <v>290</v>
      </c>
      <c r="C425" s="60" t="s">
        <v>1511</v>
      </c>
      <c r="D425" s="61"/>
      <c r="E425" s="61"/>
    </row>
    <row r="426" spans="1:5" x14ac:dyDescent="0.25">
      <c r="A426" s="62">
        <v>8812</v>
      </c>
      <c r="B426" s="64" t="s">
        <v>299</v>
      </c>
      <c r="C426" s="64" t="s">
        <v>10</v>
      </c>
      <c r="D426" s="65"/>
      <c r="E426" s="65" t="s">
        <v>1516</v>
      </c>
    </row>
    <row r="427" spans="1:5" ht="15.75" thickBot="1" x14ac:dyDescent="0.3">
      <c r="A427" s="66">
        <v>32</v>
      </c>
      <c r="B427" s="68" t="s">
        <v>762</v>
      </c>
      <c r="C427" s="68" t="s">
        <v>1511</v>
      </c>
      <c r="D427" s="69"/>
      <c r="E427" s="69"/>
    </row>
    <row r="428" spans="1:5" ht="25.5" x14ac:dyDescent="0.25">
      <c r="A428" s="54">
        <v>9768</v>
      </c>
      <c r="B428" s="56" t="s">
        <v>610</v>
      </c>
      <c r="C428" s="56" t="s">
        <v>10</v>
      </c>
      <c r="D428" s="57"/>
      <c r="E428" s="57" t="s">
        <v>114</v>
      </c>
    </row>
    <row r="429" spans="1:5" ht="15.75" thickBot="1" x14ac:dyDescent="0.3">
      <c r="A429" s="58">
        <v>35</v>
      </c>
      <c r="B429" s="60" t="s">
        <v>304</v>
      </c>
      <c r="C429" s="60" t="s">
        <v>1511</v>
      </c>
      <c r="D429" s="61"/>
      <c r="E429" s="61"/>
    </row>
    <row r="430" spans="1:5" ht="25.5" x14ac:dyDescent="0.25">
      <c r="A430" s="54">
        <v>10121</v>
      </c>
      <c r="B430" s="56" t="s">
        <v>84</v>
      </c>
      <c r="C430" s="56" t="s">
        <v>10</v>
      </c>
      <c r="D430" s="57"/>
      <c r="E430" s="57" t="s">
        <v>1517</v>
      </c>
    </row>
    <row r="431" spans="1:5" ht="15.75" thickBot="1" x14ac:dyDescent="0.3">
      <c r="A431" s="58">
        <v>37</v>
      </c>
      <c r="B431" s="60" t="s">
        <v>305</v>
      </c>
      <c r="C431" s="60" t="s">
        <v>1511</v>
      </c>
      <c r="D431" s="61"/>
      <c r="E431" s="61"/>
    </row>
    <row r="432" spans="1:5" x14ac:dyDescent="0.25">
      <c r="A432" s="70"/>
      <c r="B432" s="71"/>
      <c r="C432" s="71"/>
      <c r="D432" s="50" t="s">
        <v>91</v>
      </c>
      <c r="E432" s="78">
        <v>7650.71</v>
      </c>
    </row>
    <row r="433" spans="1:5" ht="15.75" thickBot="1" x14ac:dyDescent="0.3">
      <c r="A433" s="51"/>
      <c r="B433" s="52"/>
      <c r="C433" s="52"/>
      <c r="D433" s="53"/>
      <c r="E433" s="79"/>
    </row>
    <row r="434" spans="1:5" x14ac:dyDescent="0.25">
      <c r="A434" s="77"/>
      <c r="B434" s="18"/>
      <c r="C434" s="18"/>
      <c r="D434" s="18"/>
      <c r="E434" s="18"/>
    </row>
    <row r="435" spans="1:5" ht="15.75" thickBot="1" x14ac:dyDescent="0.3">
      <c r="A435" s="47" t="s">
        <v>1518</v>
      </c>
      <c r="B435" s="18"/>
      <c r="C435" s="18"/>
      <c r="D435" s="18"/>
      <c r="E435" s="18"/>
    </row>
    <row r="436" spans="1:5" x14ac:dyDescent="0.25">
      <c r="A436" s="48" t="s">
        <v>1289</v>
      </c>
      <c r="B436" s="49" t="s">
        <v>1290</v>
      </c>
      <c r="C436" s="49" t="s">
        <v>1291</v>
      </c>
      <c r="D436" s="50" t="s">
        <v>1292</v>
      </c>
      <c r="E436" s="50" t="s">
        <v>1293</v>
      </c>
    </row>
    <row r="437" spans="1:5" ht="15.75" thickBot="1" x14ac:dyDescent="0.3">
      <c r="A437" s="51" t="s">
        <v>1294</v>
      </c>
      <c r="B437" s="52" t="s">
        <v>1295</v>
      </c>
      <c r="C437" s="52" t="s">
        <v>1296</v>
      </c>
      <c r="D437" s="53"/>
      <c r="E437" s="53"/>
    </row>
    <row r="438" spans="1:5" ht="25.5" x14ac:dyDescent="0.25">
      <c r="A438" s="54">
        <v>448</v>
      </c>
      <c r="B438" s="56" t="s">
        <v>156</v>
      </c>
      <c r="C438" s="56" t="s">
        <v>10</v>
      </c>
      <c r="D438" s="57"/>
      <c r="E438" s="57" t="s">
        <v>1519</v>
      </c>
    </row>
    <row r="439" spans="1:5" ht="15.75" thickBot="1" x14ac:dyDescent="0.3">
      <c r="A439" s="58">
        <v>42</v>
      </c>
      <c r="B439" s="60" t="s">
        <v>1520</v>
      </c>
      <c r="C439" s="60" t="s">
        <v>1511</v>
      </c>
      <c r="D439" s="61"/>
      <c r="E439" s="61"/>
    </row>
    <row r="440" spans="1:5" ht="25.5" x14ac:dyDescent="0.25">
      <c r="A440" s="54">
        <v>911</v>
      </c>
      <c r="B440" s="56" t="s">
        <v>97</v>
      </c>
      <c r="C440" s="56" t="s">
        <v>10</v>
      </c>
      <c r="D440" s="57"/>
      <c r="E440" s="57" t="s">
        <v>143</v>
      </c>
    </row>
    <row r="441" spans="1:5" ht="15.75" thickBot="1" x14ac:dyDescent="0.3">
      <c r="A441" s="58">
        <v>44</v>
      </c>
      <c r="B441" s="60" t="s">
        <v>670</v>
      </c>
      <c r="C441" s="60" t="s">
        <v>1511</v>
      </c>
      <c r="D441" s="61"/>
      <c r="E441" s="61"/>
    </row>
    <row r="442" spans="1:5" ht="25.5" x14ac:dyDescent="0.25">
      <c r="A442" s="54">
        <v>1268</v>
      </c>
      <c r="B442" s="56" t="s">
        <v>1521</v>
      </c>
      <c r="C442" s="56" t="s">
        <v>10</v>
      </c>
      <c r="D442" s="57"/>
      <c r="E442" s="57" t="s">
        <v>1522</v>
      </c>
    </row>
    <row r="443" spans="1:5" ht="15.75" thickBot="1" x14ac:dyDescent="0.3">
      <c r="A443" s="58">
        <v>46</v>
      </c>
      <c r="B443" s="60" t="s">
        <v>639</v>
      </c>
      <c r="C443" s="60" t="s">
        <v>1511</v>
      </c>
      <c r="D443" s="61"/>
      <c r="E443" s="61"/>
    </row>
    <row r="444" spans="1:5" ht="25.5" x14ac:dyDescent="0.25">
      <c r="A444" s="54">
        <v>1848</v>
      </c>
      <c r="B444" s="56" t="s">
        <v>173</v>
      </c>
      <c r="C444" s="56" t="s">
        <v>10</v>
      </c>
      <c r="D444" s="57"/>
      <c r="E444" s="57" t="s">
        <v>72</v>
      </c>
    </row>
    <row r="445" spans="1:5" ht="15.75" thickBot="1" x14ac:dyDescent="0.3">
      <c r="A445" s="58">
        <v>53</v>
      </c>
      <c r="B445" s="60" t="s">
        <v>170</v>
      </c>
      <c r="C445" s="60" t="s">
        <v>1511</v>
      </c>
      <c r="D445" s="61"/>
      <c r="E445" s="61"/>
    </row>
    <row r="446" spans="1:5" ht="25.5" x14ac:dyDescent="0.25">
      <c r="A446" s="54">
        <v>1979</v>
      </c>
      <c r="B446" s="56" t="s">
        <v>175</v>
      </c>
      <c r="C446" s="56" t="s">
        <v>10</v>
      </c>
      <c r="D446" s="57"/>
      <c r="E446" s="57" t="s">
        <v>1523</v>
      </c>
    </row>
    <row r="447" spans="1:5" ht="15.75" thickBot="1" x14ac:dyDescent="0.3">
      <c r="A447" s="58">
        <v>58</v>
      </c>
      <c r="B447" s="60" t="s">
        <v>177</v>
      </c>
      <c r="C447" s="60" t="s">
        <v>1511</v>
      </c>
      <c r="D447" s="61"/>
      <c r="E447" s="61"/>
    </row>
    <row r="448" spans="1:5" ht="25.5" x14ac:dyDescent="0.25">
      <c r="A448" s="54">
        <v>1993</v>
      </c>
      <c r="B448" s="56" t="s">
        <v>175</v>
      </c>
      <c r="C448" s="56" t="s">
        <v>10</v>
      </c>
      <c r="D448" s="57"/>
      <c r="E448" s="57" t="s">
        <v>140</v>
      </c>
    </row>
    <row r="449" spans="1:5" ht="15.75" thickBot="1" x14ac:dyDescent="0.3">
      <c r="A449" s="58">
        <v>55</v>
      </c>
      <c r="B449" s="60" t="s">
        <v>177</v>
      </c>
      <c r="C449" s="60" t="s">
        <v>1511</v>
      </c>
      <c r="D449" s="61"/>
      <c r="E449" s="61"/>
    </row>
    <row r="450" spans="1:5" ht="25.5" x14ac:dyDescent="0.25">
      <c r="A450" s="54">
        <v>2372</v>
      </c>
      <c r="B450" s="56" t="s">
        <v>178</v>
      </c>
      <c r="C450" s="56" t="s">
        <v>10</v>
      </c>
      <c r="D450" s="57"/>
      <c r="E450" s="57" t="s">
        <v>1524</v>
      </c>
    </row>
    <row r="451" spans="1:5" ht="15.75" thickBot="1" x14ac:dyDescent="0.3">
      <c r="A451" s="58">
        <v>61</v>
      </c>
      <c r="B451" s="60" t="s">
        <v>180</v>
      </c>
      <c r="C451" s="60" t="s">
        <v>1511</v>
      </c>
      <c r="D451" s="61"/>
      <c r="E451" s="61"/>
    </row>
    <row r="452" spans="1:5" ht="25.5" x14ac:dyDescent="0.25">
      <c r="A452" s="54">
        <v>3104</v>
      </c>
      <c r="B452" s="56" t="s">
        <v>185</v>
      </c>
      <c r="C452" s="56" t="s">
        <v>10</v>
      </c>
      <c r="D452" s="57"/>
      <c r="E452" s="57" t="s">
        <v>1525</v>
      </c>
    </row>
    <row r="453" spans="1:5" ht="15.75" thickBot="1" x14ac:dyDescent="0.3">
      <c r="A453" s="58">
        <v>67</v>
      </c>
      <c r="B453" s="60" t="s">
        <v>337</v>
      </c>
      <c r="C453" s="60" t="s">
        <v>1511</v>
      </c>
      <c r="D453" s="61"/>
      <c r="E453" s="61"/>
    </row>
    <row r="454" spans="1:5" ht="25.5" x14ac:dyDescent="0.25">
      <c r="A454" s="54">
        <v>3126</v>
      </c>
      <c r="B454" s="56" t="s">
        <v>185</v>
      </c>
      <c r="C454" s="56" t="s">
        <v>10</v>
      </c>
      <c r="D454" s="57"/>
      <c r="E454" s="57" t="s">
        <v>1526</v>
      </c>
    </row>
    <row r="455" spans="1:5" ht="15.75" thickBot="1" x14ac:dyDescent="0.3">
      <c r="A455" s="58">
        <v>68</v>
      </c>
      <c r="B455" s="60" t="s">
        <v>105</v>
      </c>
      <c r="C455" s="60" t="s">
        <v>1511</v>
      </c>
      <c r="D455" s="61"/>
      <c r="E455" s="61"/>
    </row>
    <row r="456" spans="1:5" ht="25.5" x14ac:dyDescent="0.25">
      <c r="A456" s="54">
        <v>3850</v>
      </c>
      <c r="B456" s="56" t="s">
        <v>190</v>
      </c>
      <c r="C456" s="56" t="s">
        <v>10</v>
      </c>
      <c r="D456" s="57"/>
      <c r="E456" s="57" t="s">
        <v>1527</v>
      </c>
    </row>
    <row r="457" spans="1:5" ht="15.75" thickBot="1" x14ac:dyDescent="0.3">
      <c r="A457" s="58">
        <v>75</v>
      </c>
      <c r="B457" s="60" t="s">
        <v>192</v>
      </c>
      <c r="C457" s="60" t="s">
        <v>1511</v>
      </c>
      <c r="D457" s="61"/>
      <c r="E457" s="61"/>
    </row>
    <row r="458" spans="1:5" ht="25.5" x14ac:dyDescent="0.25">
      <c r="A458" s="54">
        <v>4461</v>
      </c>
      <c r="B458" s="56" t="s">
        <v>193</v>
      </c>
      <c r="C458" s="56" t="s">
        <v>10</v>
      </c>
      <c r="D458" s="57"/>
      <c r="E458" s="57" t="s">
        <v>583</v>
      </c>
    </row>
    <row r="459" spans="1:5" ht="15.75" thickBot="1" x14ac:dyDescent="0.3">
      <c r="A459" s="58">
        <v>80</v>
      </c>
      <c r="B459" s="60" t="s">
        <v>1032</v>
      </c>
      <c r="C459" s="60" t="s">
        <v>1511</v>
      </c>
      <c r="D459" s="61"/>
      <c r="E459" s="61"/>
    </row>
    <row r="460" spans="1:5" ht="25.5" x14ac:dyDescent="0.25">
      <c r="A460" s="54">
        <v>4653</v>
      </c>
      <c r="B460" s="56" t="s">
        <v>113</v>
      </c>
      <c r="C460" s="56" t="s">
        <v>10</v>
      </c>
      <c r="D460" s="57"/>
      <c r="E460" s="57" t="s">
        <v>1528</v>
      </c>
    </row>
    <row r="461" spans="1:5" ht="15.75" thickBot="1" x14ac:dyDescent="0.3">
      <c r="A461" s="58">
        <v>84</v>
      </c>
      <c r="B461" s="60" t="s">
        <v>541</v>
      </c>
      <c r="C461" s="60" t="s">
        <v>1511</v>
      </c>
      <c r="D461" s="61"/>
      <c r="E461" s="61"/>
    </row>
    <row r="462" spans="1:5" ht="25.5" x14ac:dyDescent="0.25">
      <c r="A462" s="54">
        <v>5322</v>
      </c>
      <c r="B462" s="56" t="s">
        <v>1197</v>
      </c>
      <c r="C462" s="56" t="s">
        <v>10</v>
      </c>
      <c r="D462" s="57"/>
      <c r="E462" s="57" t="s">
        <v>1529</v>
      </c>
    </row>
    <row r="463" spans="1:5" ht="15.75" thickBot="1" x14ac:dyDescent="0.3">
      <c r="A463" s="58">
        <v>93</v>
      </c>
      <c r="B463" s="60" t="s">
        <v>201</v>
      </c>
      <c r="C463" s="60" t="s">
        <v>1511</v>
      </c>
      <c r="D463" s="61"/>
      <c r="E463" s="61"/>
    </row>
    <row r="464" spans="1:5" ht="25.5" x14ac:dyDescent="0.25">
      <c r="A464" s="54">
        <v>6377</v>
      </c>
      <c r="B464" s="56" t="s">
        <v>855</v>
      </c>
      <c r="C464" s="56" t="s">
        <v>10</v>
      </c>
      <c r="D464" s="57"/>
      <c r="E464" s="57" t="s">
        <v>1530</v>
      </c>
    </row>
    <row r="465" spans="1:5" ht="15.75" thickBot="1" x14ac:dyDescent="0.3">
      <c r="A465" s="58">
        <v>112</v>
      </c>
      <c r="B465" s="60" t="s">
        <v>213</v>
      </c>
      <c r="C465" s="60" t="s">
        <v>1511</v>
      </c>
      <c r="D465" s="61"/>
      <c r="E465" s="61"/>
    </row>
    <row r="466" spans="1:5" ht="25.5" x14ac:dyDescent="0.25">
      <c r="A466" s="54">
        <v>6382</v>
      </c>
      <c r="B466" s="56" t="s">
        <v>855</v>
      </c>
      <c r="C466" s="56" t="s">
        <v>10</v>
      </c>
      <c r="D466" s="57"/>
      <c r="E466" s="57" t="s">
        <v>1531</v>
      </c>
    </row>
    <row r="467" spans="1:5" ht="15.75" thickBot="1" x14ac:dyDescent="0.3">
      <c r="A467" s="58">
        <v>111</v>
      </c>
      <c r="B467" s="60" t="s">
        <v>213</v>
      </c>
      <c r="C467" s="60" t="s">
        <v>1511</v>
      </c>
      <c r="D467" s="61"/>
      <c r="E467" s="61"/>
    </row>
    <row r="468" spans="1:5" ht="25.5" x14ac:dyDescent="0.25">
      <c r="A468" s="54">
        <v>6741</v>
      </c>
      <c r="B468" s="56" t="s">
        <v>654</v>
      </c>
      <c r="C468" s="56" t="s">
        <v>10</v>
      </c>
      <c r="D468" s="57"/>
      <c r="E468" s="57" t="s">
        <v>1492</v>
      </c>
    </row>
    <row r="469" spans="1:5" ht="15.75" thickBot="1" x14ac:dyDescent="0.3">
      <c r="A469" s="58">
        <v>113</v>
      </c>
      <c r="B469" s="60" t="s">
        <v>1532</v>
      </c>
      <c r="C469" s="60" t="s">
        <v>1511</v>
      </c>
      <c r="D469" s="61"/>
      <c r="E469" s="61"/>
    </row>
    <row r="470" spans="1:5" ht="25.5" x14ac:dyDescent="0.25">
      <c r="A470" s="54">
        <v>7194</v>
      </c>
      <c r="B470" s="56" t="s">
        <v>365</v>
      </c>
      <c r="C470" s="56" t="s">
        <v>10</v>
      </c>
      <c r="D470" s="57"/>
      <c r="E470" s="57" t="s">
        <v>1533</v>
      </c>
    </row>
    <row r="471" spans="1:5" ht="15.75" thickBot="1" x14ac:dyDescent="0.3">
      <c r="A471" s="58">
        <v>117</v>
      </c>
      <c r="B471" s="60" t="s">
        <v>221</v>
      </c>
      <c r="C471" s="60" t="s">
        <v>1511</v>
      </c>
      <c r="D471" s="61"/>
      <c r="E471" s="61"/>
    </row>
    <row r="472" spans="1:5" ht="25.5" x14ac:dyDescent="0.25">
      <c r="A472" s="54">
        <v>7209</v>
      </c>
      <c r="B472" s="56" t="s">
        <v>365</v>
      </c>
      <c r="C472" s="56" t="s">
        <v>10</v>
      </c>
      <c r="D472" s="57"/>
      <c r="E472" s="57" t="s">
        <v>1534</v>
      </c>
    </row>
    <row r="473" spans="1:5" ht="15.75" thickBot="1" x14ac:dyDescent="0.3">
      <c r="A473" s="58">
        <v>118</v>
      </c>
      <c r="B473" s="60" t="s">
        <v>221</v>
      </c>
      <c r="C473" s="60" t="s">
        <v>1511</v>
      </c>
      <c r="D473" s="61"/>
      <c r="E473" s="61"/>
    </row>
    <row r="474" spans="1:5" ht="25.5" x14ac:dyDescent="0.25">
      <c r="A474" s="54">
        <v>7571</v>
      </c>
      <c r="B474" s="56" t="s">
        <v>343</v>
      </c>
      <c r="C474" s="56" t="s">
        <v>10</v>
      </c>
      <c r="D474" s="57"/>
      <c r="E474" s="57" t="s">
        <v>1535</v>
      </c>
    </row>
    <row r="475" spans="1:5" ht="15.75" thickBot="1" x14ac:dyDescent="0.3">
      <c r="A475" s="58">
        <v>127</v>
      </c>
      <c r="B475" s="60" t="s">
        <v>219</v>
      </c>
      <c r="C475" s="60" t="s">
        <v>1511</v>
      </c>
      <c r="D475" s="61"/>
      <c r="E475" s="61"/>
    </row>
    <row r="476" spans="1:5" ht="25.5" x14ac:dyDescent="0.25">
      <c r="A476" s="54">
        <v>8378</v>
      </c>
      <c r="B476" s="56" t="s">
        <v>847</v>
      </c>
      <c r="C476" s="56" t="s">
        <v>10</v>
      </c>
      <c r="D476" s="57"/>
      <c r="E476" s="57" t="s">
        <v>1536</v>
      </c>
    </row>
    <row r="477" spans="1:5" ht="15.75" thickBot="1" x14ac:dyDescent="0.3">
      <c r="A477" s="58">
        <v>132</v>
      </c>
      <c r="B477" s="60" t="s">
        <v>850</v>
      </c>
      <c r="C477" s="60" t="s">
        <v>1511</v>
      </c>
      <c r="D477" s="61"/>
      <c r="E477" s="61"/>
    </row>
    <row r="478" spans="1:5" ht="25.5" x14ac:dyDescent="0.25">
      <c r="A478" s="54">
        <v>9394</v>
      </c>
      <c r="B478" s="56" t="s">
        <v>235</v>
      </c>
      <c r="C478" s="56" t="s">
        <v>10</v>
      </c>
      <c r="D478" s="57"/>
      <c r="E478" s="57" t="s">
        <v>194</v>
      </c>
    </row>
    <row r="479" spans="1:5" ht="15.75" thickBot="1" x14ac:dyDescent="0.3">
      <c r="A479" s="58">
        <v>140</v>
      </c>
      <c r="B479" s="60" t="s">
        <v>142</v>
      </c>
      <c r="C479" s="60" t="s">
        <v>1511</v>
      </c>
      <c r="D479" s="61"/>
      <c r="E479" s="61"/>
    </row>
    <row r="480" spans="1:5" ht="25.5" x14ac:dyDescent="0.25">
      <c r="A480" s="54">
        <v>9396</v>
      </c>
      <c r="B480" s="56" t="s">
        <v>235</v>
      </c>
      <c r="C480" s="56" t="s">
        <v>10</v>
      </c>
      <c r="D480" s="57"/>
      <c r="E480" s="57" t="s">
        <v>1537</v>
      </c>
    </row>
    <row r="481" spans="1:5" ht="15.75" thickBot="1" x14ac:dyDescent="0.3">
      <c r="A481" s="58">
        <v>139</v>
      </c>
      <c r="B481" s="60" t="s">
        <v>142</v>
      </c>
      <c r="C481" s="60" t="s">
        <v>1511</v>
      </c>
      <c r="D481" s="61"/>
      <c r="E481" s="61"/>
    </row>
    <row r="482" spans="1:5" ht="25.5" x14ac:dyDescent="0.25">
      <c r="A482" s="54">
        <v>9617</v>
      </c>
      <c r="B482" s="56" t="s">
        <v>145</v>
      </c>
      <c r="C482" s="56" t="s">
        <v>10</v>
      </c>
      <c r="D482" s="57"/>
      <c r="E482" s="57" t="s">
        <v>976</v>
      </c>
    </row>
    <row r="483" spans="1:5" ht="15.75" thickBot="1" x14ac:dyDescent="0.3">
      <c r="A483" s="58">
        <v>3</v>
      </c>
      <c r="B483" s="60" t="s">
        <v>546</v>
      </c>
      <c r="C483" s="60" t="s">
        <v>1511</v>
      </c>
      <c r="D483" s="61"/>
      <c r="E483" s="61"/>
    </row>
    <row r="484" spans="1:5" x14ac:dyDescent="0.25">
      <c r="A484" s="70"/>
      <c r="B484" s="71"/>
      <c r="C484" s="71"/>
      <c r="D484" s="50" t="s">
        <v>91</v>
      </c>
      <c r="E484" s="78">
        <v>12270.05</v>
      </c>
    </row>
    <row r="485" spans="1:5" ht="15.75" thickBot="1" x14ac:dyDescent="0.3">
      <c r="A485" s="51"/>
      <c r="B485" s="52"/>
      <c r="C485" s="52"/>
      <c r="D485" s="53"/>
      <c r="E485" s="79"/>
    </row>
    <row r="486" spans="1:5" x14ac:dyDescent="0.25">
      <c r="A486" s="77"/>
      <c r="B486" s="18"/>
      <c r="C486" s="18"/>
      <c r="D486" s="18"/>
      <c r="E486" s="18"/>
    </row>
    <row r="487" spans="1:5" ht="15.75" thickBot="1" x14ac:dyDescent="0.3">
      <c r="A487" s="47" t="s">
        <v>1538</v>
      </c>
      <c r="B487" s="18"/>
      <c r="C487" s="18"/>
      <c r="D487" s="18"/>
      <c r="E487" s="18"/>
    </row>
    <row r="488" spans="1:5" x14ac:dyDescent="0.25">
      <c r="A488" s="48" t="s">
        <v>1289</v>
      </c>
      <c r="B488" s="49" t="s">
        <v>1290</v>
      </c>
      <c r="C488" s="49" t="s">
        <v>1291</v>
      </c>
      <c r="D488" s="50" t="s">
        <v>1292</v>
      </c>
      <c r="E488" s="50" t="s">
        <v>1293</v>
      </c>
    </row>
    <row r="489" spans="1:5" ht="15.75" thickBot="1" x14ac:dyDescent="0.3">
      <c r="A489" s="51" t="s">
        <v>1294</v>
      </c>
      <c r="B489" s="52" t="s">
        <v>1295</v>
      </c>
      <c r="C489" s="52" t="s">
        <v>1296</v>
      </c>
      <c r="D489" s="53"/>
      <c r="E489" s="53"/>
    </row>
    <row r="490" spans="1:5" ht="25.5" x14ac:dyDescent="0.25">
      <c r="A490" s="54">
        <v>4067</v>
      </c>
      <c r="B490" s="56" t="s">
        <v>48</v>
      </c>
      <c r="C490" s="56" t="s">
        <v>10</v>
      </c>
      <c r="D490" s="57"/>
      <c r="E490" s="57" t="s">
        <v>444</v>
      </c>
    </row>
    <row r="491" spans="1:5" ht="15.75" thickBot="1" x14ac:dyDescent="0.3">
      <c r="A491" s="58">
        <v>86</v>
      </c>
      <c r="B491" s="60" t="s">
        <v>374</v>
      </c>
      <c r="C491" s="60" t="s">
        <v>1539</v>
      </c>
      <c r="D491" s="61"/>
      <c r="E491" s="61"/>
    </row>
    <row r="492" spans="1:5" x14ac:dyDescent="0.25">
      <c r="A492" s="77"/>
      <c r="B492" s="18"/>
      <c r="C492" s="18"/>
      <c r="D492" s="18"/>
      <c r="E492" s="18"/>
    </row>
    <row r="493" spans="1:5" ht="15.75" thickBot="1" x14ac:dyDescent="0.3">
      <c r="A493" s="47" t="s">
        <v>1540</v>
      </c>
      <c r="B493" s="18"/>
      <c r="C493" s="18"/>
      <c r="D493" s="18"/>
      <c r="E493" s="18"/>
    </row>
    <row r="494" spans="1:5" x14ac:dyDescent="0.25">
      <c r="A494" s="48" t="s">
        <v>1289</v>
      </c>
      <c r="B494" s="49" t="s">
        <v>1290</v>
      </c>
      <c r="C494" s="49" t="s">
        <v>1291</v>
      </c>
      <c r="D494" s="50" t="s">
        <v>1292</v>
      </c>
      <c r="E494" s="50" t="s">
        <v>1293</v>
      </c>
    </row>
    <row r="495" spans="1:5" ht="15.75" thickBot="1" x14ac:dyDescent="0.3">
      <c r="A495" s="51" t="s">
        <v>1294</v>
      </c>
      <c r="B495" s="52" t="s">
        <v>1295</v>
      </c>
      <c r="C495" s="52" t="s">
        <v>1296</v>
      </c>
      <c r="D495" s="53"/>
      <c r="E495" s="53"/>
    </row>
    <row r="496" spans="1:5" ht="25.5" x14ac:dyDescent="0.25">
      <c r="A496" s="54">
        <v>6106</v>
      </c>
      <c r="B496" s="56" t="s">
        <v>558</v>
      </c>
      <c r="C496" s="56" t="s">
        <v>10</v>
      </c>
      <c r="D496" s="57"/>
      <c r="E496" s="57" t="s">
        <v>1541</v>
      </c>
    </row>
    <row r="497" spans="1:5" ht="15.75" thickBot="1" x14ac:dyDescent="0.3">
      <c r="A497" s="58">
        <v>2922</v>
      </c>
      <c r="B497" s="60" t="s">
        <v>385</v>
      </c>
      <c r="C497" s="60" t="s">
        <v>1542</v>
      </c>
      <c r="D497" s="61"/>
      <c r="E497" s="61"/>
    </row>
    <row r="498" spans="1:5" x14ac:dyDescent="0.25">
      <c r="A498" s="77"/>
      <c r="B498" s="18"/>
      <c r="C498" s="18"/>
      <c r="D498" s="18"/>
      <c r="E498" s="18"/>
    </row>
    <row r="499" spans="1:5" ht="15.75" thickBot="1" x14ac:dyDescent="0.3">
      <c r="A499" s="47" t="s">
        <v>1543</v>
      </c>
      <c r="B499" s="18"/>
      <c r="C499" s="18"/>
      <c r="D499" s="18"/>
      <c r="E499" s="18"/>
    </row>
    <row r="500" spans="1:5" x14ac:dyDescent="0.25">
      <c r="A500" s="48" t="s">
        <v>1289</v>
      </c>
      <c r="B500" s="49" t="s">
        <v>1290</v>
      </c>
      <c r="C500" s="49" t="s">
        <v>1291</v>
      </c>
      <c r="D500" s="50" t="s">
        <v>1292</v>
      </c>
      <c r="E500" s="50" t="s">
        <v>1293</v>
      </c>
    </row>
    <row r="501" spans="1:5" ht="15.75" thickBot="1" x14ac:dyDescent="0.3">
      <c r="A501" s="51" t="s">
        <v>1294</v>
      </c>
      <c r="B501" s="52" t="s">
        <v>1295</v>
      </c>
      <c r="C501" s="52" t="s">
        <v>1296</v>
      </c>
      <c r="D501" s="53"/>
      <c r="E501" s="53"/>
    </row>
    <row r="502" spans="1:5" ht="25.5" x14ac:dyDescent="0.25">
      <c r="A502" s="54">
        <v>7998</v>
      </c>
      <c r="B502" s="56" t="s">
        <v>483</v>
      </c>
      <c r="C502" s="56" t="s">
        <v>10</v>
      </c>
      <c r="D502" s="57"/>
      <c r="E502" s="57" t="s">
        <v>1544</v>
      </c>
    </row>
    <row r="503" spans="1:5" ht="15.75" thickBot="1" x14ac:dyDescent="0.3">
      <c r="A503" s="58" t="s">
        <v>1545</v>
      </c>
      <c r="B503" s="60" t="s">
        <v>981</v>
      </c>
      <c r="C503" s="60" t="s">
        <v>1546</v>
      </c>
      <c r="D503" s="61"/>
      <c r="E503" s="61"/>
    </row>
    <row r="504" spans="1:5" x14ac:dyDescent="0.25">
      <c r="A504" s="77"/>
      <c r="B504" s="18"/>
      <c r="C504" s="18"/>
      <c r="D504" s="18"/>
      <c r="E504" s="18"/>
    </row>
    <row r="505" spans="1:5" x14ac:dyDescent="0.25">
      <c r="A505" s="47"/>
      <c r="B505" s="18"/>
      <c r="C505" s="18"/>
      <c r="D505" s="18"/>
      <c r="E505" s="18"/>
    </row>
    <row r="506" spans="1:5" ht="15.75" thickBot="1" x14ac:dyDescent="0.3">
      <c r="A506" s="47" t="s">
        <v>1547</v>
      </c>
      <c r="B506" s="18"/>
      <c r="C506" s="18"/>
      <c r="D506" s="18"/>
      <c r="E506" s="18"/>
    </row>
    <row r="507" spans="1:5" x14ac:dyDescent="0.25">
      <c r="A507" s="48" t="s">
        <v>1289</v>
      </c>
      <c r="B507" s="49" t="s">
        <v>1290</v>
      </c>
      <c r="C507" s="49" t="s">
        <v>1291</v>
      </c>
      <c r="D507" s="50" t="s">
        <v>1292</v>
      </c>
      <c r="E507" s="50" t="s">
        <v>1293</v>
      </c>
    </row>
    <row r="508" spans="1:5" ht="15.75" thickBot="1" x14ac:dyDescent="0.3">
      <c r="A508" s="51" t="s">
        <v>1294</v>
      </c>
      <c r="B508" s="52" t="s">
        <v>1295</v>
      </c>
      <c r="C508" s="52" t="s">
        <v>1296</v>
      </c>
      <c r="D508" s="53"/>
      <c r="E508" s="53"/>
    </row>
    <row r="509" spans="1:5" ht="25.5" x14ac:dyDescent="0.25">
      <c r="A509" s="54">
        <v>1843</v>
      </c>
      <c r="B509" s="56" t="s">
        <v>173</v>
      </c>
      <c r="C509" s="56" t="s">
        <v>10</v>
      </c>
      <c r="D509" s="57"/>
      <c r="E509" s="57" t="s">
        <v>1548</v>
      </c>
    </row>
    <row r="510" spans="1:5" ht="15.75" thickBot="1" x14ac:dyDescent="0.3">
      <c r="A510" s="58" t="s">
        <v>1549</v>
      </c>
      <c r="B510" s="60" t="s">
        <v>1264</v>
      </c>
      <c r="C510" s="60" t="s">
        <v>1546</v>
      </c>
      <c r="D510" s="61"/>
      <c r="E510" s="61"/>
    </row>
    <row r="511" spans="1:5" ht="25.5" x14ac:dyDescent="0.25">
      <c r="A511" s="54">
        <v>3082</v>
      </c>
      <c r="B511" s="56" t="s">
        <v>1550</v>
      </c>
      <c r="C511" s="56" t="s">
        <v>10</v>
      </c>
      <c r="D511" s="57"/>
      <c r="E511" s="57" t="s">
        <v>1551</v>
      </c>
    </row>
    <row r="512" spans="1:5" ht="15.75" thickBot="1" x14ac:dyDescent="0.3">
      <c r="A512" s="58" t="s">
        <v>1552</v>
      </c>
      <c r="B512" s="60" t="s">
        <v>413</v>
      </c>
      <c r="C512" s="60" t="s">
        <v>1546</v>
      </c>
      <c r="D512" s="61"/>
      <c r="E512" s="61"/>
    </row>
    <row r="513" spans="1:5" ht="25.5" x14ac:dyDescent="0.25">
      <c r="A513" s="54">
        <v>5124</v>
      </c>
      <c r="B513" s="56" t="s">
        <v>1034</v>
      </c>
      <c r="C513" s="56" t="s">
        <v>10</v>
      </c>
      <c r="D513" s="57"/>
      <c r="E513" s="57" t="s">
        <v>1553</v>
      </c>
    </row>
    <row r="514" spans="1:5" ht="15.75" thickBot="1" x14ac:dyDescent="0.3">
      <c r="A514" s="84">
        <v>7004</v>
      </c>
      <c r="B514" s="60" t="s">
        <v>844</v>
      </c>
      <c r="C514" s="60" t="s">
        <v>1546</v>
      </c>
      <c r="D514" s="61"/>
      <c r="E514" s="61"/>
    </row>
    <row r="515" spans="1:5" ht="25.5" x14ac:dyDescent="0.25">
      <c r="A515" s="54">
        <v>6490</v>
      </c>
      <c r="B515" s="56" t="s">
        <v>1554</v>
      </c>
      <c r="C515" s="56" t="s">
        <v>10</v>
      </c>
      <c r="D515" s="57"/>
      <c r="E515" s="57" t="s">
        <v>1555</v>
      </c>
    </row>
    <row r="516" spans="1:5" ht="15.75" thickBot="1" x14ac:dyDescent="0.3">
      <c r="A516" s="84">
        <v>7007</v>
      </c>
      <c r="B516" s="60" t="s">
        <v>213</v>
      </c>
      <c r="C516" s="60" t="s">
        <v>1546</v>
      </c>
      <c r="D516" s="61"/>
      <c r="E516" s="61"/>
    </row>
    <row r="517" spans="1:5" ht="25.5" x14ac:dyDescent="0.25">
      <c r="A517" s="54">
        <v>6491</v>
      </c>
      <c r="B517" s="56" t="s">
        <v>1554</v>
      </c>
      <c r="C517" s="56" t="s">
        <v>10</v>
      </c>
      <c r="D517" s="57"/>
      <c r="E517" s="57" t="s">
        <v>1556</v>
      </c>
    </row>
    <row r="518" spans="1:5" ht="15.75" thickBot="1" x14ac:dyDescent="0.3">
      <c r="A518" s="84">
        <v>7006</v>
      </c>
      <c r="B518" s="60" t="s">
        <v>213</v>
      </c>
      <c r="C518" s="60" t="s">
        <v>1546</v>
      </c>
      <c r="D518" s="61"/>
      <c r="E518" s="61"/>
    </row>
    <row r="519" spans="1:5" ht="25.5" x14ac:dyDescent="0.25">
      <c r="A519" s="54">
        <v>7861</v>
      </c>
      <c r="B519" s="56" t="s">
        <v>222</v>
      </c>
      <c r="C519" s="56" t="s">
        <v>10</v>
      </c>
      <c r="D519" s="57"/>
      <c r="E519" s="57" t="s">
        <v>1557</v>
      </c>
    </row>
    <row r="520" spans="1:5" ht="15.75" thickBot="1" x14ac:dyDescent="0.3">
      <c r="A520" s="58">
        <v>10</v>
      </c>
      <c r="B520" s="60" t="s">
        <v>138</v>
      </c>
      <c r="C520" s="60" t="s">
        <v>1546</v>
      </c>
      <c r="D520" s="61"/>
      <c r="E520" s="61"/>
    </row>
    <row r="521" spans="1:5" ht="25.5" x14ac:dyDescent="0.25">
      <c r="A521" s="54">
        <v>9596</v>
      </c>
      <c r="B521" s="56" t="s">
        <v>145</v>
      </c>
      <c r="C521" s="56" t="s">
        <v>10</v>
      </c>
      <c r="D521" s="57"/>
      <c r="E521" s="57" t="s">
        <v>1558</v>
      </c>
    </row>
    <row r="522" spans="1:5" ht="15.75" thickBot="1" x14ac:dyDescent="0.3">
      <c r="A522" s="58">
        <v>12</v>
      </c>
      <c r="B522" s="60" t="s">
        <v>147</v>
      </c>
      <c r="C522" s="60" t="s">
        <v>1546</v>
      </c>
      <c r="D522" s="61"/>
      <c r="E522" s="61"/>
    </row>
    <row r="523" spans="1:5" ht="15.75" thickBot="1" x14ac:dyDescent="0.3">
      <c r="A523" s="70"/>
      <c r="B523" s="71"/>
      <c r="C523" s="71"/>
      <c r="D523" s="52" t="s">
        <v>91</v>
      </c>
      <c r="E523" s="73">
        <v>1164.72</v>
      </c>
    </row>
    <row r="524" spans="1:5" x14ac:dyDescent="0.25">
      <c r="A524" s="77"/>
      <c r="B524" s="18"/>
      <c r="C524" s="18"/>
      <c r="D524" s="18"/>
      <c r="E524" s="18"/>
    </row>
    <row r="525" spans="1:5" ht="15.75" thickBot="1" x14ac:dyDescent="0.3">
      <c r="A525" s="47" t="s">
        <v>1559</v>
      </c>
      <c r="B525" s="18"/>
      <c r="C525" s="18"/>
      <c r="D525" s="18"/>
      <c r="E525" s="18"/>
    </row>
    <row r="526" spans="1:5" x14ac:dyDescent="0.25">
      <c r="A526" s="48" t="s">
        <v>1289</v>
      </c>
      <c r="B526" s="49" t="s">
        <v>1290</v>
      </c>
      <c r="C526" s="49" t="s">
        <v>1291</v>
      </c>
      <c r="D526" s="50" t="s">
        <v>1292</v>
      </c>
      <c r="E526" s="50" t="s">
        <v>1293</v>
      </c>
    </row>
    <row r="527" spans="1:5" ht="15.75" thickBot="1" x14ac:dyDescent="0.3">
      <c r="A527" s="51" t="s">
        <v>1294</v>
      </c>
      <c r="B527" s="52" t="s">
        <v>1295</v>
      </c>
      <c r="C527" s="52" t="s">
        <v>1296</v>
      </c>
      <c r="D527" s="53"/>
      <c r="E527" s="53"/>
    </row>
    <row r="528" spans="1:5" x14ac:dyDescent="0.25">
      <c r="A528" s="62">
        <v>8106</v>
      </c>
      <c r="B528" s="64" t="s">
        <v>1560</v>
      </c>
      <c r="C528" s="64" t="s">
        <v>10</v>
      </c>
      <c r="D528" s="65"/>
      <c r="E528" s="65" t="s">
        <v>128</v>
      </c>
    </row>
    <row r="529" spans="1:5" ht="15.75" thickBot="1" x14ac:dyDescent="0.3">
      <c r="A529" s="66">
        <v>1127</v>
      </c>
      <c r="B529" s="68" t="s">
        <v>400</v>
      </c>
      <c r="C529" s="68" t="s">
        <v>1561</v>
      </c>
      <c r="D529" s="69"/>
      <c r="E529" s="69"/>
    </row>
    <row r="530" spans="1:5" ht="25.5" x14ac:dyDescent="0.25">
      <c r="A530" s="54">
        <v>8659</v>
      </c>
      <c r="B530" s="56" t="s">
        <v>486</v>
      </c>
      <c r="C530" s="56" t="s">
        <v>10</v>
      </c>
      <c r="D530" s="57"/>
      <c r="E530" s="57" t="s">
        <v>1528</v>
      </c>
    </row>
    <row r="531" spans="1:5" ht="15.75" thickBot="1" x14ac:dyDescent="0.3">
      <c r="A531" s="58">
        <v>2</v>
      </c>
      <c r="B531" s="60" t="s">
        <v>486</v>
      </c>
      <c r="C531" s="60" t="s">
        <v>1561</v>
      </c>
      <c r="D531" s="61"/>
      <c r="E531" s="61"/>
    </row>
    <row r="532" spans="1:5" ht="25.5" x14ac:dyDescent="0.25">
      <c r="A532" s="54">
        <v>10133</v>
      </c>
      <c r="B532" s="56" t="s">
        <v>89</v>
      </c>
      <c r="C532" s="56" t="s">
        <v>10</v>
      </c>
      <c r="D532" s="57"/>
      <c r="E532" s="57" t="s">
        <v>1562</v>
      </c>
    </row>
    <row r="533" spans="1:5" ht="15.75" thickBot="1" x14ac:dyDescent="0.3">
      <c r="A533" s="58">
        <v>6</v>
      </c>
      <c r="B533" s="60" t="s">
        <v>1491</v>
      </c>
      <c r="C533" s="60" t="s">
        <v>1561</v>
      </c>
      <c r="D533" s="61"/>
      <c r="E533" s="61"/>
    </row>
    <row r="534" spans="1:5" ht="25.5" x14ac:dyDescent="0.25">
      <c r="A534" s="54">
        <v>10283</v>
      </c>
      <c r="B534" s="56" t="s">
        <v>608</v>
      </c>
      <c r="C534" s="56" t="s">
        <v>10</v>
      </c>
      <c r="D534" s="57"/>
      <c r="E534" s="57" t="s">
        <v>75</v>
      </c>
    </row>
    <row r="535" spans="1:5" ht="15.75" thickBot="1" x14ac:dyDescent="0.3">
      <c r="A535" s="58">
        <v>4</v>
      </c>
      <c r="B535" s="60" t="s">
        <v>610</v>
      </c>
      <c r="C535" s="60" t="s">
        <v>1561</v>
      </c>
      <c r="D535" s="61"/>
      <c r="E535" s="61"/>
    </row>
    <row r="536" spans="1:5" x14ac:dyDescent="0.25">
      <c r="A536" s="70"/>
      <c r="B536" s="71"/>
      <c r="C536" s="71"/>
      <c r="D536" s="50" t="s">
        <v>91</v>
      </c>
      <c r="E536" s="78">
        <v>2967</v>
      </c>
    </row>
    <row r="537" spans="1:5" ht="15.75" thickBot="1" x14ac:dyDescent="0.3">
      <c r="A537" s="51"/>
      <c r="B537" s="52"/>
      <c r="C537" s="52"/>
      <c r="D537" s="53"/>
      <c r="E537" s="79"/>
    </row>
    <row r="538" spans="1:5" x14ac:dyDescent="0.25">
      <c r="A538" s="77"/>
      <c r="B538" s="18"/>
      <c r="C538" s="18"/>
      <c r="D538" s="18"/>
      <c r="E538" s="18"/>
    </row>
    <row r="539" spans="1:5" ht="15.75" thickBot="1" x14ac:dyDescent="0.3">
      <c r="A539" s="47" t="s">
        <v>1563</v>
      </c>
      <c r="B539" s="18"/>
      <c r="C539" s="18"/>
      <c r="D539" s="18"/>
      <c r="E539" s="18"/>
    </row>
    <row r="540" spans="1:5" x14ac:dyDescent="0.25">
      <c r="A540" s="48" t="s">
        <v>1289</v>
      </c>
      <c r="B540" s="49" t="s">
        <v>1290</v>
      </c>
      <c r="C540" s="49" t="s">
        <v>1291</v>
      </c>
      <c r="D540" s="50" t="s">
        <v>1292</v>
      </c>
      <c r="E540" s="50" t="s">
        <v>1293</v>
      </c>
    </row>
    <row r="541" spans="1:5" ht="15.75" thickBot="1" x14ac:dyDescent="0.3">
      <c r="A541" s="51" t="s">
        <v>1294</v>
      </c>
      <c r="B541" s="52" t="s">
        <v>1295</v>
      </c>
      <c r="C541" s="52" t="s">
        <v>1296</v>
      </c>
      <c r="D541" s="53"/>
      <c r="E541" s="53"/>
    </row>
    <row r="542" spans="1:5" ht="25.5" x14ac:dyDescent="0.25">
      <c r="A542" s="54">
        <v>162</v>
      </c>
      <c r="B542" s="56" t="s">
        <v>1269</v>
      </c>
      <c r="C542" s="56" t="s">
        <v>10</v>
      </c>
      <c r="D542" s="57"/>
      <c r="E542" s="57" t="s">
        <v>1564</v>
      </c>
    </row>
    <row r="543" spans="1:5" ht="15.75" thickBot="1" x14ac:dyDescent="0.3">
      <c r="A543" s="58" t="s">
        <v>1565</v>
      </c>
      <c r="B543" s="60" t="s">
        <v>727</v>
      </c>
      <c r="C543" s="60" t="s">
        <v>1561</v>
      </c>
      <c r="D543" s="61"/>
      <c r="E543" s="61"/>
    </row>
    <row r="544" spans="1:5" ht="25.5" x14ac:dyDescent="0.25">
      <c r="A544" s="54">
        <v>2740</v>
      </c>
      <c r="B544" s="56" t="s">
        <v>181</v>
      </c>
      <c r="C544" s="56" t="s">
        <v>10</v>
      </c>
      <c r="D544" s="57"/>
      <c r="E544" s="57" t="s">
        <v>1517</v>
      </c>
    </row>
    <row r="545" spans="1:5" ht="15.75" thickBot="1" x14ac:dyDescent="0.3">
      <c r="A545" s="58">
        <v>7</v>
      </c>
      <c r="B545" s="60" t="s">
        <v>183</v>
      </c>
      <c r="C545" s="60" t="s">
        <v>1561</v>
      </c>
      <c r="D545" s="61"/>
      <c r="E545" s="61"/>
    </row>
    <row r="546" spans="1:5" ht="25.5" x14ac:dyDescent="0.25">
      <c r="A546" s="54">
        <v>3127</v>
      </c>
      <c r="B546" s="56" t="s">
        <v>185</v>
      </c>
      <c r="C546" s="56" t="s">
        <v>10</v>
      </c>
      <c r="D546" s="57"/>
      <c r="E546" s="57" t="s">
        <v>209</v>
      </c>
    </row>
    <row r="547" spans="1:5" ht="15.75" thickBot="1" x14ac:dyDescent="0.3">
      <c r="A547" s="58">
        <v>8</v>
      </c>
      <c r="B547" s="60" t="s">
        <v>1566</v>
      </c>
      <c r="C547" s="60" t="s">
        <v>1561</v>
      </c>
      <c r="D547" s="61"/>
      <c r="E547" s="61"/>
    </row>
    <row r="548" spans="1:5" ht="25.5" x14ac:dyDescent="0.25">
      <c r="A548" s="54">
        <v>3855</v>
      </c>
      <c r="B548" s="56" t="s">
        <v>190</v>
      </c>
      <c r="C548" s="56" t="s">
        <v>10</v>
      </c>
      <c r="D548" s="57"/>
      <c r="E548" s="57" t="s">
        <v>67</v>
      </c>
    </row>
    <row r="549" spans="1:5" ht="15.75" thickBot="1" x14ac:dyDescent="0.3">
      <c r="A549" s="58">
        <v>9</v>
      </c>
      <c r="B549" s="60" t="s">
        <v>192</v>
      </c>
      <c r="C549" s="60" t="s">
        <v>1561</v>
      </c>
      <c r="D549" s="61"/>
      <c r="E549" s="61"/>
    </row>
    <row r="550" spans="1:5" ht="25.5" x14ac:dyDescent="0.25">
      <c r="A550" s="54">
        <v>4651</v>
      </c>
      <c r="B550" s="56" t="s">
        <v>113</v>
      </c>
      <c r="C550" s="56" t="s">
        <v>10</v>
      </c>
      <c r="D550" s="57"/>
      <c r="E550" s="57" t="s">
        <v>1567</v>
      </c>
    </row>
    <row r="551" spans="1:5" ht="15.75" thickBot="1" x14ac:dyDescent="0.3">
      <c r="A551" s="58">
        <v>10</v>
      </c>
      <c r="B551" s="60" t="s">
        <v>541</v>
      </c>
      <c r="C551" s="60" t="s">
        <v>1561</v>
      </c>
      <c r="D551" s="61"/>
      <c r="E551" s="61"/>
    </row>
    <row r="552" spans="1:5" ht="25.5" x14ac:dyDescent="0.25">
      <c r="A552" s="54">
        <v>5431</v>
      </c>
      <c r="B552" s="56" t="s">
        <v>1200</v>
      </c>
      <c r="C552" s="56" t="s">
        <v>10</v>
      </c>
      <c r="D552" s="57"/>
      <c r="E552" s="57" t="s">
        <v>1568</v>
      </c>
    </row>
    <row r="553" spans="1:5" ht="15.75" thickBot="1" x14ac:dyDescent="0.3">
      <c r="A553" s="58">
        <v>101</v>
      </c>
      <c r="B553" s="60" t="s">
        <v>1569</v>
      </c>
      <c r="C553" s="60" t="s">
        <v>1561</v>
      </c>
      <c r="D553" s="61"/>
      <c r="E553" s="61"/>
    </row>
    <row r="554" spans="1:5" ht="25.5" x14ac:dyDescent="0.25">
      <c r="A554" s="54">
        <v>6921</v>
      </c>
      <c r="B554" s="56" t="s">
        <v>135</v>
      </c>
      <c r="C554" s="56" t="s">
        <v>10</v>
      </c>
      <c r="D554" s="57"/>
      <c r="E554" s="57" t="s">
        <v>1570</v>
      </c>
    </row>
    <row r="555" spans="1:5" ht="15.75" thickBot="1" x14ac:dyDescent="0.3">
      <c r="A555" s="58">
        <v>116</v>
      </c>
      <c r="B555" s="60" t="s">
        <v>887</v>
      </c>
      <c r="C555" s="60" t="s">
        <v>1561</v>
      </c>
      <c r="D555" s="61"/>
      <c r="E555" s="61"/>
    </row>
    <row r="556" spans="1:5" ht="25.5" x14ac:dyDescent="0.25">
      <c r="A556" s="54" t="s">
        <v>1571</v>
      </c>
      <c r="B556" s="56" t="s">
        <v>235</v>
      </c>
      <c r="C556" s="56" t="s">
        <v>10</v>
      </c>
      <c r="D556" s="57"/>
      <c r="E556" s="57" t="s">
        <v>1572</v>
      </c>
    </row>
    <row r="557" spans="1:5" ht="15.75" thickBot="1" x14ac:dyDescent="0.3">
      <c r="A557" s="58">
        <v>87</v>
      </c>
      <c r="B557" s="60" t="s">
        <v>235</v>
      </c>
      <c r="C557" s="60" t="s">
        <v>1561</v>
      </c>
      <c r="D557" s="61"/>
      <c r="E557" s="61"/>
    </row>
    <row r="558" spans="1:5" ht="25.5" x14ac:dyDescent="0.25">
      <c r="A558" s="54">
        <v>9398</v>
      </c>
      <c r="B558" s="56" t="s">
        <v>235</v>
      </c>
      <c r="C558" s="56" t="s">
        <v>10</v>
      </c>
      <c r="D558" s="57"/>
      <c r="E558" s="57" t="s">
        <v>1534</v>
      </c>
    </row>
    <row r="559" spans="1:5" ht="15.75" thickBot="1" x14ac:dyDescent="0.3">
      <c r="A559" s="58">
        <v>88</v>
      </c>
      <c r="B559" s="60" t="s">
        <v>235</v>
      </c>
      <c r="C559" s="60" t="s">
        <v>1561</v>
      </c>
      <c r="D559" s="61"/>
      <c r="E559" s="61"/>
    </row>
    <row r="560" spans="1:5" x14ac:dyDescent="0.25">
      <c r="A560" s="70"/>
      <c r="B560" s="71"/>
      <c r="C560" s="71"/>
      <c r="D560" s="50" t="s">
        <v>91</v>
      </c>
      <c r="E560" s="78">
        <v>4353.1000000000004</v>
      </c>
    </row>
    <row r="561" spans="1:5" ht="15.75" thickBot="1" x14ac:dyDescent="0.3">
      <c r="A561" s="51"/>
      <c r="B561" s="52"/>
      <c r="C561" s="52"/>
      <c r="D561" s="53"/>
      <c r="E561" s="79"/>
    </row>
    <row r="562" spans="1:5" x14ac:dyDescent="0.25">
      <c r="A562" s="77"/>
      <c r="B562" s="18"/>
      <c r="C562" s="18"/>
      <c r="D562" s="18"/>
      <c r="E562" s="18"/>
    </row>
    <row r="563" spans="1:5" ht="15.75" thickBot="1" x14ac:dyDescent="0.3">
      <c r="A563" s="47" t="s">
        <v>1573</v>
      </c>
      <c r="B563" s="18"/>
      <c r="C563" s="18"/>
      <c r="D563" s="18"/>
      <c r="E563" s="18"/>
    </row>
    <row r="564" spans="1:5" x14ac:dyDescent="0.25">
      <c r="A564" s="48" t="s">
        <v>1289</v>
      </c>
      <c r="B564" s="49" t="s">
        <v>1290</v>
      </c>
      <c r="C564" s="49" t="s">
        <v>1291</v>
      </c>
      <c r="D564" s="50" t="s">
        <v>1292</v>
      </c>
      <c r="E564" s="50" t="s">
        <v>1293</v>
      </c>
    </row>
    <row r="565" spans="1:5" ht="15.75" thickBot="1" x14ac:dyDescent="0.3">
      <c r="A565" s="51" t="s">
        <v>1294</v>
      </c>
      <c r="B565" s="52" t="s">
        <v>1295</v>
      </c>
      <c r="C565" s="52" t="s">
        <v>1296</v>
      </c>
      <c r="D565" s="53"/>
      <c r="E565" s="53"/>
    </row>
    <row r="566" spans="1:5" ht="25.5" x14ac:dyDescent="0.25">
      <c r="A566" s="54">
        <v>8283</v>
      </c>
      <c r="B566" s="56" t="s">
        <v>76</v>
      </c>
      <c r="C566" s="56" t="s">
        <v>10</v>
      </c>
      <c r="D566" s="57"/>
      <c r="E566" s="57" t="s">
        <v>472</v>
      </c>
    </row>
    <row r="567" spans="1:5" ht="15.75" thickBot="1" x14ac:dyDescent="0.3">
      <c r="A567" s="58">
        <v>1111</v>
      </c>
      <c r="B567" s="60" t="s">
        <v>309</v>
      </c>
      <c r="C567" s="60" t="s">
        <v>1574</v>
      </c>
      <c r="D567" s="61"/>
      <c r="E567" s="61"/>
    </row>
    <row r="568" spans="1:5" x14ac:dyDescent="0.25">
      <c r="A568" s="80"/>
      <c r="B568" s="81"/>
      <c r="C568" s="81"/>
      <c r="D568" s="81"/>
      <c r="E568" s="81"/>
    </row>
    <row r="569" spans="1:5" x14ac:dyDescent="0.25">
      <c r="A569" s="80"/>
      <c r="B569" s="81"/>
      <c r="C569" s="81"/>
      <c r="D569" s="81"/>
      <c r="E569" s="81"/>
    </row>
    <row r="570" spans="1:5" x14ac:dyDescent="0.25">
      <c r="A570" s="77"/>
      <c r="B570" s="18"/>
      <c r="C570" s="18"/>
      <c r="D570" s="18"/>
      <c r="E570" s="18"/>
    </row>
    <row r="571" spans="1:5" ht="15.75" thickBot="1" x14ac:dyDescent="0.3">
      <c r="A571" s="47" t="s">
        <v>1575</v>
      </c>
      <c r="B571" s="18"/>
      <c r="C571" s="18"/>
      <c r="D571" s="18"/>
      <c r="E571" s="18"/>
    </row>
    <row r="572" spans="1:5" x14ac:dyDescent="0.25">
      <c r="A572" s="48" t="s">
        <v>1289</v>
      </c>
      <c r="B572" s="49" t="s">
        <v>1290</v>
      </c>
      <c r="C572" s="49" t="s">
        <v>1291</v>
      </c>
      <c r="D572" s="50" t="s">
        <v>1292</v>
      </c>
      <c r="E572" s="50" t="s">
        <v>1293</v>
      </c>
    </row>
    <row r="573" spans="1:5" ht="15.75" thickBot="1" x14ac:dyDescent="0.3">
      <c r="A573" s="51" t="s">
        <v>1294</v>
      </c>
      <c r="B573" s="52" t="s">
        <v>1295</v>
      </c>
      <c r="C573" s="52" t="s">
        <v>1296</v>
      </c>
      <c r="D573" s="53"/>
      <c r="E573" s="53"/>
    </row>
    <row r="574" spans="1:5" ht="25.5" x14ac:dyDescent="0.25">
      <c r="A574" s="54">
        <v>8091</v>
      </c>
      <c r="B574" s="56" t="s">
        <v>141</v>
      </c>
      <c r="C574" s="56" t="s">
        <v>10</v>
      </c>
      <c r="D574" s="57"/>
      <c r="E574" s="57" t="s">
        <v>387</v>
      </c>
    </row>
    <row r="575" spans="1:5" ht="15.75" thickBot="1" x14ac:dyDescent="0.3">
      <c r="A575" s="58">
        <v>1113</v>
      </c>
      <c r="B575" s="60" t="s">
        <v>1223</v>
      </c>
      <c r="C575" s="60" t="s">
        <v>1574</v>
      </c>
      <c r="D575" s="61"/>
      <c r="E575" s="61"/>
    </row>
    <row r="576" spans="1:5" x14ac:dyDescent="0.25">
      <c r="A576" s="80"/>
      <c r="B576" s="81"/>
      <c r="C576" s="81"/>
      <c r="D576" s="81"/>
      <c r="E576" s="81"/>
    </row>
    <row r="577" spans="1:5" x14ac:dyDescent="0.25">
      <c r="A577" s="77"/>
      <c r="B577" s="18"/>
      <c r="C577" s="18"/>
      <c r="D577" s="18"/>
      <c r="E577" s="18"/>
    </row>
    <row r="578" spans="1:5" ht="15.75" thickBot="1" x14ac:dyDescent="0.3">
      <c r="A578" s="47" t="s">
        <v>1576</v>
      </c>
      <c r="B578" s="18"/>
      <c r="C578" s="18"/>
      <c r="D578" s="18"/>
      <c r="E578" s="18"/>
    </row>
    <row r="579" spans="1:5" x14ac:dyDescent="0.25">
      <c r="A579" s="85" t="s">
        <v>1289</v>
      </c>
      <c r="B579" s="86"/>
      <c r="C579" s="49" t="s">
        <v>1291</v>
      </c>
      <c r="D579" s="50" t="s">
        <v>1292</v>
      </c>
      <c r="E579" s="50" t="s">
        <v>1293</v>
      </c>
    </row>
    <row r="580" spans="1:5" ht="15.75" thickBot="1" x14ac:dyDescent="0.3">
      <c r="A580" s="87" t="s">
        <v>1294</v>
      </c>
      <c r="B580" s="88"/>
      <c r="C580" s="52" t="s">
        <v>1296</v>
      </c>
      <c r="D580" s="53"/>
      <c r="E580" s="53"/>
    </row>
    <row r="581" spans="1:5" ht="25.5" x14ac:dyDescent="0.25">
      <c r="A581" s="54">
        <v>10117</v>
      </c>
      <c r="B581" s="55" t="s">
        <v>84</v>
      </c>
      <c r="C581" s="56" t="s">
        <v>10</v>
      </c>
      <c r="D581" s="57"/>
      <c r="E581" s="57" t="s">
        <v>1577</v>
      </c>
    </row>
    <row r="582" spans="1:5" ht="15.75" thickBot="1" x14ac:dyDescent="0.3">
      <c r="A582" s="89">
        <v>40524</v>
      </c>
      <c r="B582" s="59" t="s">
        <v>304</v>
      </c>
      <c r="C582" s="60" t="s">
        <v>1578</v>
      </c>
      <c r="D582" s="61"/>
      <c r="E582" s="61"/>
    </row>
    <row r="583" spans="1:5" x14ac:dyDescent="0.25">
      <c r="A583" s="74"/>
      <c r="B583" s="74"/>
      <c r="C583" s="74"/>
      <c r="D583" s="74"/>
      <c r="E583" s="74"/>
    </row>
    <row r="584" spans="1:5" x14ac:dyDescent="0.25">
      <c r="A584" s="77"/>
      <c r="B584" s="18"/>
      <c r="C584" s="18"/>
      <c r="D584" s="18"/>
      <c r="E584" s="18"/>
    </row>
    <row r="585" spans="1:5" ht="15.75" thickBot="1" x14ac:dyDescent="0.3">
      <c r="A585" s="47" t="s">
        <v>1579</v>
      </c>
      <c r="B585" s="18"/>
      <c r="C585" s="18"/>
      <c r="D585" s="18"/>
      <c r="E585" s="18"/>
    </row>
    <row r="586" spans="1:5" x14ac:dyDescent="0.25">
      <c r="A586" s="48" t="s">
        <v>1289</v>
      </c>
      <c r="B586" s="49" t="s">
        <v>1290</v>
      </c>
      <c r="C586" s="49" t="s">
        <v>1291</v>
      </c>
      <c r="D586" s="50" t="s">
        <v>1292</v>
      </c>
      <c r="E586" s="50" t="s">
        <v>1293</v>
      </c>
    </row>
    <row r="587" spans="1:5" ht="15.75" thickBot="1" x14ac:dyDescent="0.3">
      <c r="A587" s="51" t="s">
        <v>1294</v>
      </c>
      <c r="B587" s="52" t="s">
        <v>1295</v>
      </c>
      <c r="C587" s="52" t="s">
        <v>1296</v>
      </c>
      <c r="D587" s="53"/>
      <c r="E587" s="53"/>
    </row>
    <row r="588" spans="1:5" ht="25.5" x14ac:dyDescent="0.25">
      <c r="A588" s="54">
        <v>991</v>
      </c>
      <c r="B588" s="56" t="s">
        <v>642</v>
      </c>
      <c r="C588" s="56" t="s">
        <v>10</v>
      </c>
      <c r="D588" s="57"/>
      <c r="E588" s="57" t="s">
        <v>1580</v>
      </c>
    </row>
    <row r="589" spans="1:5" ht="15.75" thickBot="1" x14ac:dyDescent="0.3">
      <c r="A589" s="58" t="s">
        <v>1581</v>
      </c>
      <c r="B589" s="60" t="s">
        <v>156</v>
      </c>
      <c r="C589" s="60" t="s">
        <v>1578</v>
      </c>
      <c r="D589" s="61"/>
      <c r="E589" s="61"/>
    </row>
    <row r="590" spans="1:5" ht="25.5" x14ac:dyDescent="0.25">
      <c r="A590" s="54">
        <v>1213</v>
      </c>
      <c r="B590" s="56" t="s">
        <v>1582</v>
      </c>
      <c r="C590" s="56" t="s">
        <v>10</v>
      </c>
      <c r="D590" s="57"/>
      <c r="E590" s="57" t="s">
        <v>1580</v>
      </c>
    </row>
    <row r="591" spans="1:5" ht="15.75" thickBot="1" x14ac:dyDescent="0.3">
      <c r="A591" s="58" t="s">
        <v>1583</v>
      </c>
      <c r="B591" s="60" t="s">
        <v>156</v>
      </c>
      <c r="C591" s="60" t="s">
        <v>1578</v>
      </c>
      <c r="D591" s="61"/>
      <c r="E591" s="61"/>
    </row>
    <row r="592" spans="1:5" ht="25.5" x14ac:dyDescent="0.25">
      <c r="A592" s="54">
        <v>1218</v>
      </c>
      <c r="B592" s="56" t="s">
        <v>1582</v>
      </c>
      <c r="C592" s="56" t="s">
        <v>10</v>
      </c>
      <c r="D592" s="57"/>
      <c r="E592" s="57" t="s">
        <v>1584</v>
      </c>
    </row>
    <row r="593" spans="1:5" ht="15.75" thickBot="1" x14ac:dyDescent="0.3">
      <c r="A593" s="58" t="s">
        <v>1585</v>
      </c>
      <c r="B593" s="60" t="s">
        <v>156</v>
      </c>
      <c r="C593" s="60" t="s">
        <v>1578</v>
      </c>
      <c r="D593" s="61"/>
      <c r="E593" s="61"/>
    </row>
    <row r="594" spans="1:5" x14ac:dyDescent="0.25">
      <c r="A594" s="62">
        <v>3209</v>
      </c>
      <c r="B594" s="64" t="s">
        <v>589</v>
      </c>
      <c r="C594" s="64" t="s">
        <v>10</v>
      </c>
      <c r="D594" s="65"/>
      <c r="E594" s="65" t="s">
        <v>1586</v>
      </c>
    </row>
    <row r="595" spans="1:5" ht="15.75" thickBot="1" x14ac:dyDescent="0.3">
      <c r="A595" s="66">
        <v>2</v>
      </c>
      <c r="B595" s="68" t="s">
        <v>185</v>
      </c>
      <c r="C595" s="68" t="s">
        <v>1578</v>
      </c>
      <c r="D595" s="69"/>
      <c r="E595" s="69"/>
    </row>
    <row r="596" spans="1:5" x14ac:dyDescent="0.25">
      <c r="A596" s="62">
        <v>5126</v>
      </c>
      <c r="B596" s="64" t="s">
        <v>1034</v>
      </c>
      <c r="C596" s="64" t="s">
        <v>10</v>
      </c>
      <c r="D596" s="65"/>
      <c r="E596" s="65" t="s">
        <v>1587</v>
      </c>
    </row>
    <row r="597" spans="1:5" ht="15.75" thickBot="1" x14ac:dyDescent="0.3">
      <c r="A597" s="66" t="s">
        <v>1588</v>
      </c>
      <c r="B597" s="68" t="s">
        <v>1265</v>
      </c>
      <c r="C597" s="68" t="s">
        <v>1578</v>
      </c>
      <c r="D597" s="69"/>
      <c r="E597" s="69"/>
    </row>
    <row r="598" spans="1:5" x14ac:dyDescent="0.25">
      <c r="A598" s="70"/>
      <c r="B598" s="71"/>
      <c r="C598" s="71"/>
      <c r="D598" s="50" t="s">
        <v>91</v>
      </c>
      <c r="E598" s="78">
        <v>13191.64</v>
      </c>
    </row>
    <row r="599" spans="1:5" ht="15.75" thickBot="1" x14ac:dyDescent="0.3">
      <c r="A599" s="51"/>
      <c r="B599" s="52"/>
      <c r="C599" s="52"/>
      <c r="D599" s="53"/>
      <c r="E599" s="79"/>
    </row>
    <row r="600" spans="1:5" x14ac:dyDescent="0.25">
      <c r="A600" s="77"/>
      <c r="B600" s="18"/>
      <c r="C600" s="18"/>
      <c r="D600" s="18"/>
      <c r="E600" s="18"/>
    </row>
    <row r="601" spans="1:5" ht="15.75" thickBot="1" x14ac:dyDescent="0.3">
      <c r="A601" s="47" t="s">
        <v>1589</v>
      </c>
      <c r="B601" s="18"/>
      <c r="C601" s="18"/>
      <c r="D601" s="18"/>
      <c r="E601" s="18"/>
    </row>
    <row r="602" spans="1:5" x14ac:dyDescent="0.25">
      <c r="A602" s="48" t="s">
        <v>1289</v>
      </c>
      <c r="B602" s="49" t="s">
        <v>1290</v>
      </c>
      <c r="C602" s="49" t="s">
        <v>1291</v>
      </c>
      <c r="D602" s="50" t="s">
        <v>1292</v>
      </c>
      <c r="E602" s="50" t="s">
        <v>1293</v>
      </c>
    </row>
    <row r="603" spans="1:5" ht="15.75" thickBot="1" x14ac:dyDescent="0.3">
      <c r="A603" s="51" t="s">
        <v>1294</v>
      </c>
      <c r="B603" s="52" t="s">
        <v>1295</v>
      </c>
      <c r="C603" s="52" t="s">
        <v>1296</v>
      </c>
      <c r="D603" s="53"/>
      <c r="E603" s="53"/>
    </row>
    <row r="604" spans="1:5" ht="25.5" x14ac:dyDescent="0.25">
      <c r="A604" s="54">
        <v>10440</v>
      </c>
      <c r="B604" s="56" t="s">
        <v>1590</v>
      </c>
      <c r="C604" s="56" t="s">
        <v>10</v>
      </c>
      <c r="D604" s="57"/>
      <c r="E604" s="57" t="s">
        <v>1591</v>
      </c>
    </row>
    <row r="605" spans="1:5" ht="15.75" thickBot="1" x14ac:dyDescent="0.3">
      <c r="A605" s="58" t="s">
        <v>1592</v>
      </c>
      <c r="B605" s="60" t="s">
        <v>608</v>
      </c>
      <c r="C605" s="60" t="s">
        <v>1593</v>
      </c>
      <c r="D605" s="61"/>
      <c r="E605" s="61"/>
    </row>
    <row r="606" spans="1:5" x14ac:dyDescent="0.25">
      <c r="A606" s="77"/>
      <c r="B606" s="18"/>
      <c r="C606" s="18"/>
      <c r="D606" s="18"/>
      <c r="E606" s="18"/>
    </row>
    <row r="607" spans="1:5" ht="15.75" thickBot="1" x14ac:dyDescent="0.3">
      <c r="A607" s="47" t="s">
        <v>1594</v>
      </c>
      <c r="B607" s="18"/>
      <c r="C607" s="18"/>
      <c r="D607" s="18"/>
      <c r="E607" s="18"/>
    </row>
    <row r="608" spans="1:5" x14ac:dyDescent="0.25">
      <c r="A608" s="48" t="s">
        <v>1289</v>
      </c>
      <c r="B608" s="49" t="s">
        <v>1290</v>
      </c>
      <c r="C608" s="49" t="s">
        <v>1291</v>
      </c>
      <c r="D608" s="50" t="s">
        <v>1292</v>
      </c>
      <c r="E608" s="50" t="s">
        <v>1293</v>
      </c>
    </row>
    <row r="609" spans="1:5" ht="15.75" thickBot="1" x14ac:dyDescent="0.3">
      <c r="A609" s="51" t="s">
        <v>1294</v>
      </c>
      <c r="B609" s="52" t="s">
        <v>1295</v>
      </c>
      <c r="C609" s="52" t="s">
        <v>1296</v>
      </c>
      <c r="D609" s="53"/>
      <c r="E609" s="53"/>
    </row>
    <row r="610" spans="1:5" ht="25.5" x14ac:dyDescent="0.25">
      <c r="A610" s="54">
        <v>4764</v>
      </c>
      <c r="B610" s="56" t="s">
        <v>844</v>
      </c>
      <c r="C610" s="56" t="s">
        <v>10</v>
      </c>
      <c r="D610" s="57"/>
      <c r="E610" s="57" t="s">
        <v>1595</v>
      </c>
    </row>
    <row r="611" spans="1:5" ht="15.75" thickBot="1" x14ac:dyDescent="0.3">
      <c r="A611" s="58" t="s">
        <v>1596</v>
      </c>
      <c r="B611" s="60" t="s">
        <v>200</v>
      </c>
      <c r="C611" s="60" t="s">
        <v>1593</v>
      </c>
      <c r="D611" s="61"/>
      <c r="E611" s="61"/>
    </row>
    <row r="612" spans="1:5" ht="25.5" x14ac:dyDescent="0.25">
      <c r="A612" s="54">
        <v>10105</v>
      </c>
      <c r="B612" s="56" t="s">
        <v>241</v>
      </c>
      <c r="C612" s="56" t="s">
        <v>10</v>
      </c>
      <c r="D612" s="57"/>
      <c r="E612" s="57" t="s">
        <v>1597</v>
      </c>
    </row>
    <row r="613" spans="1:5" ht="15.75" thickBot="1" x14ac:dyDescent="0.3">
      <c r="A613" s="58" t="s">
        <v>1598</v>
      </c>
      <c r="B613" s="60" t="s">
        <v>241</v>
      </c>
      <c r="C613" s="60" t="s">
        <v>1593</v>
      </c>
      <c r="D613" s="61"/>
      <c r="E613" s="61"/>
    </row>
    <row r="614" spans="1:5" x14ac:dyDescent="0.25">
      <c r="A614" s="70"/>
      <c r="B614" s="71"/>
      <c r="C614" s="71"/>
      <c r="D614" s="50" t="s">
        <v>91</v>
      </c>
      <c r="E614" s="78">
        <v>600</v>
      </c>
    </row>
    <row r="615" spans="1:5" ht="15.75" thickBot="1" x14ac:dyDescent="0.3">
      <c r="A615" s="51"/>
      <c r="B615" s="52"/>
      <c r="C615" s="52"/>
      <c r="D615" s="53"/>
      <c r="E615" s="79"/>
    </row>
    <row r="616" spans="1:5" x14ac:dyDescent="0.25">
      <c r="A616" s="77"/>
      <c r="B616" s="18"/>
      <c r="C616" s="18"/>
      <c r="D616" s="18"/>
      <c r="E616" s="18"/>
    </row>
    <row r="617" spans="1:5" ht="15.75" thickBot="1" x14ac:dyDescent="0.3">
      <c r="A617" s="47" t="s">
        <v>1599</v>
      </c>
      <c r="B617" s="18"/>
      <c r="C617" s="18"/>
      <c r="D617" s="18"/>
      <c r="E617" s="18"/>
    </row>
    <row r="618" spans="1:5" x14ac:dyDescent="0.25">
      <c r="A618" s="48" t="s">
        <v>1289</v>
      </c>
      <c r="B618" s="49" t="s">
        <v>1290</v>
      </c>
      <c r="C618" s="49" t="s">
        <v>1291</v>
      </c>
      <c r="D618" s="50" t="s">
        <v>1292</v>
      </c>
      <c r="E618" s="50" t="s">
        <v>1293</v>
      </c>
    </row>
    <row r="619" spans="1:5" ht="15.75" thickBot="1" x14ac:dyDescent="0.3">
      <c r="A619" s="51" t="s">
        <v>1294</v>
      </c>
      <c r="B619" s="52" t="s">
        <v>1295</v>
      </c>
      <c r="C619" s="52" t="s">
        <v>1296</v>
      </c>
      <c r="D619" s="53"/>
      <c r="E619" s="53"/>
    </row>
    <row r="620" spans="1:5" ht="25.5" x14ac:dyDescent="0.25">
      <c r="A620" s="54">
        <v>163</v>
      </c>
      <c r="B620" s="56" t="s">
        <v>1269</v>
      </c>
      <c r="C620" s="56" t="s">
        <v>10</v>
      </c>
      <c r="D620" s="57"/>
      <c r="E620" s="57" t="s">
        <v>658</v>
      </c>
    </row>
    <row r="621" spans="1:5" ht="15.75" thickBot="1" x14ac:dyDescent="0.3">
      <c r="A621" s="58">
        <v>48</v>
      </c>
      <c r="B621" s="60" t="s">
        <v>727</v>
      </c>
      <c r="C621" s="60" t="s">
        <v>1600</v>
      </c>
      <c r="D621" s="61"/>
      <c r="E621" s="61"/>
    </row>
    <row r="622" spans="1:5" ht="25.5" x14ac:dyDescent="0.25">
      <c r="A622" s="54">
        <v>3653</v>
      </c>
      <c r="B622" s="56" t="s">
        <v>106</v>
      </c>
      <c r="C622" s="56" t="s">
        <v>10</v>
      </c>
      <c r="D622" s="57"/>
      <c r="E622" s="57" t="s">
        <v>1040</v>
      </c>
    </row>
    <row r="623" spans="1:5" ht="15.75" thickBot="1" x14ac:dyDescent="0.3">
      <c r="A623" s="58">
        <v>9</v>
      </c>
      <c r="B623" s="60" t="s">
        <v>108</v>
      </c>
      <c r="C623" s="60" t="s">
        <v>1600</v>
      </c>
      <c r="D623" s="61"/>
      <c r="E623" s="61"/>
    </row>
    <row r="624" spans="1:5" ht="25.5" x14ac:dyDescent="0.25">
      <c r="A624" s="54">
        <v>4652</v>
      </c>
      <c r="B624" s="56" t="s">
        <v>113</v>
      </c>
      <c r="C624" s="56" t="s">
        <v>10</v>
      </c>
      <c r="D624" s="57"/>
      <c r="E624" s="57" t="s">
        <v>658</v>
      </c>
    </row>
    <row r="625" spans="1:5" ht="15.75" thickBot="1" x14ac:dyDescent="0.3">
      <c r="A625" s="58">
        <v>10</v>
      </c>
      <c r="B625" s="60" t="s">
        <v>541</v>
      </c>
      <c r="C625" s="60" t="s">
        <v>1600</v>
      </c>
      <c r="D625" s="61"/>
      <c r="E625" s="61"/>
    </row>
    <row r="626" spans="1:5" ht="25.5" x14ac:dyDescent="0.25">
      <c r="A626" s="54">
        <v>5430</v>
      </c>
      <c r="B626" s="56" t="s">
        <v>1200</v>
      </c>
      <c r="C626" s="56" t="s">
        <v>10</v>
      </c>
      <c r="D626" s="57"/>
      <c r="E626" s="57" t="s">
        <v>658</v>
      </c>
    </row>
    <row r="627" spans="1:5" ht="15.75" thickBot="1" x14ac:dyDescent="0.3">
      <c r="A627" s="58">
        <v>123</v>
      </c>
      <c r="B627" s="60" t="s">
        <v>1601</v>
      </c>
      <c r="C627" s="60" t="s">
        <v>1600</v>
      </c>
      <c r="D627" s="61"/>
      <c r="E627" s="61"/>
    </row>
    <row r="628" spans="1:5" x14ac:dyDescent="0.25">
      <c r="A628" s="70"/>
      <c r="B628" s="71"/>
      <c r="C628" s="71"/>
      <c r="D628" s="50" t="s">
        <v>91</v>
      </c>
      <c r="E628" s="78">
        <v>2359.5</v>
      </c>
    </row>
    <row r="629" spans="1:5" ht="15.75" thickBot="1" x14ac:dyDescent="0.3">
      <c r="A629" s="51"/>
      <c r="B629" s="52"/>
      <c r="C629" s="52"/>
      <c r="D629" s="53"/>
      <c r="E629" s="79"/>
    </row>
    <row r="630" spans="1:5" x14ac:dyDescent="0.25">
      <c r="A630" s="77"/>
      <c r="B630" s="18"/>
      <c r="C630" s="18"/>
      <c r="D630" s="18"/>
      <c r="E630" s="18"/>
    </row>
    <row r="631" spans="1:5" ht="15.75" thickBot="1" x14ac:dyDescent="0.3">
      <c r="A631" s="47" t="s">
        <v>1602</v>
      </c>
      <c r="B631" s="18"/>
      <c r="C631" s="18"/>
      <c r="D631" s="18"/>
      <c r="E631" s="18"/>
    </row>
    <row r="632" spans="1:5" x14ac:dyDescent="0.25">
      <c r="A632" s="48" t="s">
        <v>1289</v>
      </c>
      <c r="B632" s="49" t="s">
        <v>1290</v>
      </c>
      <c r="C632" s="49" t="s">
        <v>1291</v>
      </c>
      <c r="D632" s="50" t="s">
        <v>1292</v>
      </c>
      <c r="E632" s="50" t="s">
        <v>1293</v>
      </c>
    </row>
    <row r="633" spans="1:5" ht="15.75" thickBot="1" x14ac:dyDescent="0.3">
      <c r="A633" s="51" t="s">
        <v>1294</v>
      </c>
      <c r="B633" s="52" t="s">
        <v>1295</v>
      </c>
      <c r="C633" s="52" t="s">
        <v>1296</v>
      </c>
      <c r="D633" s="53"/>
      <c r="E633" s="53"/>
    </row>
    <row r="634" spans="1:5" ht="25.5" x14ac:dyDescent="0.25">
      <c r="A634" s="54">
        <v>4442</v>
      </c>
      <c r="B634" s="56" t="s">
        <v>193</v>
      </c>
      <c r="C634" s="56" t="s">
        <v>10</v>
      </c>
      <c r="D634" s="57"/>
      <c r="E634" s="57" t="s">
        <v>1603</v>
      </c>
    </row>
    <row r="635" spans="1:5" ht="15.75" thickBot="1" x14ac:dyDescent="0.3">
      <c r="A635" s="58">
        <v>34002</v>
      </c>
      <c r="B635" s="60" t="s">
        <v>719</v>
      </c>
      <c r="C635" s="60" t="s">
        <v>1604</v>
      </c>
      <c r="D635" s="61"/>
      <c r="E635" s="61"/>
    </row>
    <row r="636" spans="1:5" x14ac:dyDescent="0.25">
      <c r="A636" s="77"/>
      <c r="B636" s="18"/>
      <c r="C636" s="18"/>
      <c r="D636" s="18"/>
      <c r="E636" s="18"/>
    </row>
    <row r="637" spans="1:5" ht="15.75" thickBot="1" x14ac:dyDescent="0.3">
      <c r="A637" s="47" t="s">
        <v>1605</v>
      </c>
      <c r="B637" s="18"/>
      <c r="C637" s="18"/>
      <c r="D637" s="18"/>
      <c r="E637" s="18"/>
    </row>
    <row r="638" spans="1:5" x14ac:dyDescent="0.25">
      <c r="A638" s="48" t="s">
        <v>1289</v>
      </c>
      <c r="B638" s="49" t="s">
        <v>1290</v>
      </c>
      <c r="C638" s="49" t="s">
        <v>1291</v>
      </c>
      <c r="D638" s="50" t="s">
        <v>1292</v>
      </c>
      <c r="E638" s="50" t="s">
        <v>1293</v>
      </c>
    </row>
    <row r="639" spans="1:5" ht="15.75" thickBot="1" x14ac:dyDescent="0.3">
      <c r="A639" s="51" t="s">
        <v>1294</v>
      </c>
      <c r="B639" s="52" t="s">
        <v>1295</v>
      </c>
      <c r="C639" s="52" t="s">
        <v>1296</v>
      </c>
      <c r="D639" s="53"/>
      <c r="E639" s="53"/>
    </row>
    <row r="640" spans="1:5" x14ac:dyDescent="0.25">
      <c r="A640" s="62">
        <v>4836</v>
      </c>
      <c r="B640" s="64" t="s">
        <v>327</v>
      </c>
      <c r="C640" s="64" t="s">
        <v>10</v>
      </c>
      <c r="D640" s="65"/>
      <c r="E640" s="65" t="s">
        <v>1606</v>
      </c>
    </row>
    <row r="641" spans="1:5" ht="15.75" thickBot="1" x14ac:dyDescent="0.3">
      <c r="A641" s="66">
        <v>1</v>
      </c>
      <c r="B641" s="68" t="s">
        <v>200</v>
      </c>
      <c r="C641" s="68" t="s">
        <v>1607</v>
      </c>
      <c r="D641" s="69"/>
      <c r="E641" s="69"/>
    </row>
    <row r="642" spans="1:5" x14ac:dyDescent="0.25">
      <c r="A642" s="62">
        <v>4977</v>
      </c>
      <c r="B642" s="64" t="s">
        <v>922</v>
      </c>
      <c r="C642" s="64" t="s">
        <v>10</v>
      </c>
      <c r="D642" s="65"/>
      <c r="E642" s="65" t="s">
        <v>1608</v>
      </c>
    </row>
    <row r="643" spans="1:5" ht="15.75" thickBot="1" x14ac:dyDescent="0.3">
      <c r="A643" s="66">
        <v>3</v>
      </c>
      <c r="B643" s="68" t="s">
        <v>121</v>
      </c>
      <c r="C643" s="68" t="s">
        <v>1607</v>
      </c>
      <c r="D643" s="69"/>
      <c r="E643" s="69"/>
    </row>
    <row r="644" spans="1:5" x14ac:dyDescent="0.25">
      <c r="A644" s="62">
        <v>5196</v>
      </c>
      <c r="B644" s="64" t="s">
        <v>201</v>
      </c>
      <c r="C644" s="64" t="s">
        <v>10</v>
      </c>
      <c r="D644" s="65"/>
      <c r="E644" s="65" t="s">
        <v>1609</v>
      </c>
    </row>
    <row r="645" spans="1:5" ht="15.75" thickBot="1" x14ac:dyDescent="0.3">
      <c r="A645" s="66">
        <v>2</v>
      </c>
      <c r="B645" s="68" t="s">
        <v>121</v>
      </c>
      <c r="C645" s="68" t="s">
        <v>1607</v>
      </c>
      <c r="D645" s="69"/>
      <c r="E645" s="69"/>
    </row>
    <row r="646" spans="1:5" x14ac:dyDescent="0.25">
      <c r="A646" s="70"/>
      <c r="B646" s="71"/>
      <c r="C646" s="71"/>
      <c r="D646" s="50" t="s">
        <v>91</v>
      </c>
      <c r="E646" s="78">
        <v>8102.1</v>
      </c>
    </row>
    <row r="647" spans="1:5" ht="15.75" thickBot="1" x14ac:dyDescent="0.3">
      <c r="A647" s="51"/>
      <c r="B647" s="52"/>
      <c r="C647" s="52"/>
      <c r="D647" s="53"/>
      <c r="E647" s="79"/>
    </row>
    <row r="648" spans="1:5" x14ac:dyDescent="0.25">
      <c r="A648" s="47"/>
      <c r="B648" s="18"/>
      <c r="C648" s="18"/>
      <c r="D648" s="18"/>
      <c r="E648" s="18"/>
    </row>
    <row r="649" spans="1:5" x14ac:dyDescent="0.25">
      <c r="A649" s="47"/>
      <c r="B649" s="18"/>
      <c r="C649" s="18"/>
      <c r="D649" s="18"/>
      <c r="E649" s="18"/>
    </row>
    <row r="650" spans="1:5" ht="15.75" thickBot="1" x14ac:dyDescent="0.3">
      <c r="A650" s="47" t="s">
        <v>1610</v>
      </c>
      <c r="B650" s="18"/>
      <c r="C650" s="18"/>
      <c r="D650" s="18"/>
      <c r="E650" s="18"/>
    </row>
    <row r="651" spans="1:5" x14ac:dyDescent="0.25">
      <c r="A651" s="48" t="s">
        <v>1289</v>
      </c>
      <c r="B651" s="49" t="s">
        <v>1290</v>
      </c>
      <c r="C651" s="49" t="s">
        <v>1291</v>
      </c>
      <c r="D651" s="50" t="s">
        <v>1292</v>
      </c>
      <c r="E651" s="50" t="s">
        <v>1293</v>
      </c>
    </row>
    <row r="652" spans="1:5" ht="15.75" thickBot="1" x14ac:dyDescent="0.3">
      <c r="A652" s="51" t="s">
        <v>1294</v>
      </c>
      <c r="B652" s="52" t="s">
        <v>1295</v>
      </c>
      <c r="C652" s="52" t="s">
        <v>1296</v>
      </c>
      <c r="D652" s="53"/>
      <c r="E652" s="53"/>
    </row>
    <row r="653" spans="1:5" ht="25.5" x14ac:dyDescent="0.25">
      <c r="A653" s="54">
        <v>4832</v>
      </c>
      <c r="B653" s="56" t="s">
        <v>327</v>
      </c>
      <c r="C653" s="56" t="s">
        <v>10</v>
      </c>
      <c r="D653" s="57"/>
      <c r="E653" s="57" t="s">
        <v>1611</v>
      </c>
    </row>
    <row r="654" spans="1:5" ht="15.75" thickBot="1" x14ac:dyDescent="0.3">
      <c r="A654" s="58">
        <v>184</v>
      </c>
      <c r="B654" s="60" t="s">
        <v>200</v>
      </c>
      <c r="C654" s="60" t="s">
        <v>1612</v>
      </c>
      <c r="D654" s="61"/>
      <c r="E654" s="61"/>
    </row>
    <row r="655" spans="1:5" x14ac:dyDescent="0.25">
      <c r="A655" s="62">
        <v>4833</v>
      </c>
      <c r="B655" s="64" t="s">
        <v>327</v>
      </c>
      <c r="C655" s="64" t="s">
        <v>10</v>
      </c>
      <c r="D655" s="65"/>
      <c r="E655" s="65" t="s">
        <v>1613</v>
      </c>
    </row>
    <row r="656" spans="1:5" ht="15.75" thickBot="1" x14ac:dyDescent="0.3">
      <c r="A656" s="66">
        <v>183</v>
      </c>
      <c r="B656" s="68" t="s">
        <v>200</v>
      </c>
      <c r="C656" s="68" t="s">
        <v>1612</v>
      </c>
      <c r="D656" s="69"/>
      <c r="E656" s="69"/>
    </row>
    <row r="657" spans="1:5" x14ac:dyDescent="0.25">
      <c r="A657" s="62">
        <v>4834</v>
      </c>
      <c r="B657" s="64" t="s">
        <v>327</v>
      </c>
      <c r="C657" s="64" t="s">
        <v>10</v>
      </c>
      <c r="D657" s="65"/>
      <c r="E657" s="65" t="s">
        <v>1614</v>
      </c>
    </row>
    <row r="658" spans="1:5" ht="15.75" thickBot="1" x14ac:dyDescent="0.3">
      <c r="A658" s="66">
        <v>186</v>
      </c>
      <c r="B658" s="68" t="s">
        <v>200</v>
      </c>
      <c r="C658" s="68" t="s">
        <v>1612</v>
      </c>
      <c r="D658" s="69"/>
      <c r="E658" s="69"/>
    </row>
    <row r="659" spans="1:5" x14ac:dyDescent="0.25">
      <c r="A659" s="62">
        <v>4835</v>
      </c>
      <c r="B659" s="64" t="s">
        <v>327</v>
      </c>
      <c r="C659" s="64" t="s">
        <v>10</v>
      </c>
      <c r="D659" s="65"/>
      <c r="E659" s="65" t="s">
        <v>1615</v>
      </c>
    </row>
    <row r="660" spans="1:5" ht="15.75" thickBot="1" x14ac:dyDescent="0.3">
      <c r="A660" s="66">
        <v>185</v>
      </c>
      <c r="B660" s="68" t="s">
        <v>200</v>
      </c>
      <c r="C660" s="68" t="s">
        <v>1612</v>
      </c>
      <c r="D660" s="69"/>
      <c r="E660" s="69"/>
    </row>
    <row r="661" spans="1:5" ht="25.5" x14ac:dyDescent="0.25">
      <c r="A661" s="54">
        <v>5194</v>
      </c>
      <c r="B661" s="56" t="s">
        <v>201</v>
      </c>
      <c r="C661" s="56" t="s">
        <v>10</v>
      </c>
      <c r="D661" s="57"/>
      <c r="E661" s="57" t="s">
        <v>1616</v>
      </c>
    </row>
    <row r="662" spans="1:5" ht="15.75" thickBot="1" x14ac:dyDescent="0.3">
      <c r="A662" s="58">
        <v>206</v>
      </c>
      <c r="B662" s="60" t="s">
        <v>1034</v>
      </c>
      <c r="C662" s="60" t="s">
        <v>1612</v>
      </c>
      <c r="D662" s="61"/>
      <c r="E662" s="61"/>
    </row>
    <row r="663" spans="1:5" x14ac:dyDescent="0.25">
      <c r="A663" s="62">
        <v>5195</v>
      </c>
      <c r="B663" s="64" t="s">
        <v>201</v>
      </c>
      <c r="C663" s="64" t="s">
        <v>10</v>
      </c>
      <c r="D663" s="65"/>
      <c r="E663" s="65" t="s">
        <v>1617</v>
      </c>
    </row>
    <row r="664" spans="1:5" ht="15.75" thickBot="1" x14ac:dyDescent="0.3">
      <c r="A664" s="66">
        <v>205</v>
      </c>
      <c r="B664" s="68" t="s">
        <v>1034</v>
      </c>
      <c r="C664" s="68" t="s">
        <v>1612</v>
      </c>
      <c r="D664" s="69"/>
      <c r="E664" s="69"/>
    </row>
    <row r="665" spans="1:5" ht="25.5" x14ac:dyDescent="0.25">
      <c r="A665" s="54">
        <v>6724</v>
      </c>
      <c r="B665" s="56" t="s">
        <v>654</v>
      </c>
      <c r="C665" s="56" t="s">
        <v>10</v>
      </c>
      <c r="D665" s="57"/>
      <c r="E665" s="57" t="s">
        <v>1043</v>
      </c>
    </row>
    <row r="666" spans="1:5" ht="15.75" thickBot="1" x14ac:dyDescent="0.3">
      <c r="A666" s="58">
        <v>254</v>
      </c>
      <c r="B666" s="60" t="s">
        <v>211</v>
      </c>
      <c r="C666" s="60" t="s">
        <v>1612</v>
      </c>
      <c r="D666" s="61"/>
      <c r="E666" s="61"/>
    </row>
    <row r="667" spans="1:5" ht="25.5" x14ac:dyDescent="0.25">
      <c r="A667" s="54">
        <v>6922</v>
      </c>
      <c r="B667" s="56" t="s">
        <v>135</v>
      </c>
      <c r="C667" s="56" t="s">
        <v>10</v>
      </c>
      <c r="D667" s="57"/>
      <c r="E667" s="57" t="s">
        <v>72</v>
      </c>
    </row>
    <row r="668" spans="1:5" ht="15.75" thickBot="1" x14ac:dyDescent="0.3">
      <c r="A668" s="58">
        <v>262</v>
      </c>
      <c r="B668" s="60" t="s">
        <v>887</v>
      </c>
      <c r="C668" s="60" t="s">
        <v>1612</v>
      </c>
      <c r="D668" s="61"/>
      <c r="E668" s="61"/>
    </row>
    <row r="669" spans="1:5" ht="25.5" x14ac:dyDescent="0.25">
      <c r="A669" s="54">
        <v>9613</v>
      </c>
      <c r="B669" s="56" t="s">
        <v>145</v>
      </c>
      <c r="C669" s="56" t="s">
        <v>10</v>
      </c>
      <c r="D669" s="57"/>
      <c r="E669" s="57" t="s">
        <v>856</v>
      </c>
    </row>
    <row r="670" spans="1:5" ht="15.75" thickBot="1" x14ac:dyDescent="0.3">
      <c r="A670" s="58">
        <v>351</v>
      </c>
      <c r="B670" s="60" t="s">
        <v>546</v>
      </c>
      <c r="C670" s="60" t="s">
        <v>1612</v>
      </c>
      <c r="D670" s="61"/>
      <c r="E670" s="61"/>
    </row>
    <row r="671" spans="1:5" x14ac:dyDescent="0.25">
      <c r="A671" s="70"/>
      <c r="B671" s="71"/>
      <c r="C671" s="71"/>
      <c r="D671" s="50" t="s">
        <v>91</v>
      </c>
      <c r="E671" s="78">
        <v>16305.7</v>
      </c>
    </row>
    <row r="672" spans="1:5" ht="15.75" thickBot="1" x14ac:dyDescent="0.3">
      <c r="A672" s="51"/>
      <c r="B672" s="52"/>
      <c r="C672" s="52"/>
      <c r="D672" s="53"/>
      <c r="E672" s="79"/>
    </row>
    <row r="673" spans="1:5" x14ac:dyDescent="0.25">
      <c r="A673" s="77"/>
      <c r="B673" s="18"/>
      <c r="C673" s="18"/>
      <c r="D673" s="18"/>
      <c r="E673" s="18"/>
    </row>
    <row r="674" spans="1:5" x14ac:dyDescent="0.25">
      <c r="A674" s="77"/>
      <c r="B674" s="18"/>
      <c r="C674" s="18"/>
      <c r="D674" s="18"/>
      <c r="E674" s="18"/>
    </row>
    <row r="675" spans="1:5" ht="15.75" thickBot="1" x14ac:dyDescent="0.3">
      <c r="A675" s="47" t="s">
        <v>1618</v>
      </c>
      <c r="B675" s="18"/>
      <c r="C675" s="18"/>
      <c r="D675" s="18"/>
      <c r="E675" s="18"/>
    </row>
    <row r="676" spans="1:5" x14ac:dyDescent="0.25">
      <c r="A676" s="48" t="s">
        <v>1289</v>
      </c>
      <c r="B676" s="49" t="s">
        <v>1290</v>
      </c>
      <c r="C676" s="49" t="s">
        <v>1291</v>
      </c>
      <c r="D676" s="50" t="s">
        <v>1292</v>
      </c>
      <c r="E676" s="50" t="s">
        <v>1293</v>
      </c>
    </row>
    <row r="677" spans="1:5" ht="15.75" thickBot="1" x14ac:dyDescent="0.3">
      <c r="A677" s="51" t="s">
        <v>1294</v>
      </c>
      <c r="B677" s="52" t="s">
        <v>1295</v>
      </c>
      <c r="C677" s="52" t="s">
        <v>1296</v>
      </c>
      <c r="D677" s="53"/>
      <c r="E677" s="53"/>
    </row>
    <row r="678" spans="1:5" ht="25.5" x14ac:dyDescent="0.25">
      <c r="A678" s="54">
        <v>5192</v>
      </c>
      <c r="B678" s="56" t="s">
        <v>201</v>
      </c>
      <c r="C678" s="56" t="s">
        <v>10</v>
      </c>
      <c r="D678" s="57"/>
      <c r="E678" s="57" t="s">
        <v>1619</v>
      </c>
    </row>
    <row r="679" spans="1:5" ht="15.75" thickBot="1" x14ac:dyDescent="0.3">
      <c r="A679" s="58">
        <v>391</v>
      </c>
      <c r="B679" s="60" t="s">
        <v>1265</v>
      </c>
      <c r="C679" s="60" t="s">
        <v>1620</v>
      </c>
      <c r="D679" s="61"/>
      <c r="E679" s="61"/>
    </row>
    <row r="680" spans="1:5" x14ac:dyDescent="0.25">
      <c r="A680" s="80"/>
      <c r="B680" s="81"/>
      <c r="C680" s="81"/>
      <c r="D680" s="81"/>
      <c r="E680" s="81"/>
    </row>
    <row r="681" spans="1:5" x14ac:dyDescent="0.25">
      <c r="A681" s="77"/>
      <c r="B681" s="18"/>
      <c r="C681" s="18"/>
      <c r="D681" s="18"/>
      <c r="E681" s="18"/>
    </row>
    <row r="682" spans="1:5" ht="15.75" thickBot="1" x14ac:dyDescent="0.3">
      <c r="A682" s="47" t="s">
        <v>1621</v>
      </c>
      <c r="B682" s="18"/>
      <c r="C682" s="18"/>
      <c r="D682" s="18"/>
      <c r="E682" s="18"/>
    </row>
    <row r="683" spans="1:5" x14ac:dyDescent="0.25">
      <c r="A683" s="48" t="s">
        <v>1289</v>
      </c>
      <c r="B683" s="49" t="s">
        <v>1290</v>
      </c>
      <c r="C683" s="49" t="s">
        <v>1291</v>
      </c>
      <c r="D683" s="50" t="s">
        <v>1292</v>
      </c>
      <c r="E683" s="50" t="s">
        <v>1293</v>
      </c>
    </row>
    <row r="684" spans="1:5" ht="15.75" thickBot="1" x14ac:dyDescent="0.3">
      <c r="A684" s="51" t="s">
        <v>1294</v>
      </c>
      <c r="B684" s="52" t="s">
        <v>1295</v>
      </c>
      <c r="C684" s="52" t="s">
        <v>1296</v>
      </c>
      <c r="D684" s="53"/>
      <c r="E684" s="53"/>
    </row>
    <row r="685" spans="1:5" ht="25.5" x14ac:dyDescent="0.25">
      <c r="A685" s="54">
        <v>6024</v>
      </c>
      <c r="B685" s="56" t="s">
        <v>544</v>
      </c>
      <c r="C685" s="56" t="s">
        <v>10</v>
      </c>
      <c r="D685" s="57"/>
      <c r="E685" s="57" t="s">
        <v>1622</v>
      </c>
    </row>
    <row r="686" spans="1:5" ht="26.25" thickBot="1" x14ac:dyDescent="0.3">
      <c r="A686" s="58">
        <v>1248</v>
      </c>
      <c r="B686" s="60" t="s">
        <v>208</v>
      </c>
      <c r="C686" s="60" t="s">
        <v>1623</v>
      </c>
      <c r="D686" s="61"/>
      <c r="E686" s="61"/>
    </row>
    <row r="687" spans="1:5" x14ac:dyDescent="0.25">
      <c r="A687" s="77"/>
      <c r="B687" s="18"/>
      <c r="C687" s="18"/>
      <c r="D687" s="18"/>
      <c r="E687" s="18"/>
    </row>
    <row r="688" spans="1:5" ht="15.75" thickBot="1" x14ac:dyDescent="0.3">
      <c r="A688" s="47" t="s">
        <v>1624</v>
      </c>
      <c r="B688" s="18"/>
      <c r="C688" s="18"/>
      <c r="D688" s="18"/>
      <c r="E688" s="18"/>
    </row>
    <row r="689" spans="1:5" x14ac:dyDescent="0.25">
      <c r="A689" s="48" t="s">
        <v>1289</v>
      </c>
      <c r="B689" s="49" t="s">
        <v>1290</v>
      </c>
      <c r="C689" s="49" t="s">
        <v>1291</v>
      </c>
      <c r="D689" s="50" t="s">
        <v>1292</v>
      </c>
      <c r="E689" s="50" t="s">
        <v>1293</v>
      </c>
    </row>
    <row r="690" spans="1:5" ht="15.75" thickBot="1" x14ac:dyDescent="0.3">
      <c r="A690" s="51" t="s">
        <v>1294</v>
      </c>
      <c r="B690" s="52" t="s">
        <v>1295</v>
      </c>
      <c r="C690" s="52" t="s">
        <v>1296</v>
      </c>
      <c r="D690" s="53"/>
      <c r="E690" s="53"/>
    </row>
    <row r="691" spans="1:5" ht="25.5" x14ac:dyDescent="0.25">
      <c r="A691" s="54">
        <v>6211</v>
      </c>
      <c r="B691" s="56" t="s">
        <v>132</v>
      </c>
      <c r="C691" s="56" t="s">
        <v>10</v>
      </c>
      <c r="D691" s="57"/>
      <c r="E691" s="57" t="s">
        <v>104</v>
      </c>
    </row>
    <row r="692" spans="1:5" ht="15.75" thickBot="1" x14ac:dyDescent="0.3">
      <c r="A692" s="82">
        <v>41711</v>
      </c>
      <c r="B692" s="60" t="s">
        <v>1204</v>
      </c>
      <c r="C692" s="60" t="s">
        <v>1625</v>
      </c>
      <c r="D692" s="61"/>
      <c r="E692" s="61"/>
    </row>
    <row r="693" spans="1:5" x14ac:dyDescent="0.25">
      <c r="A693" s="77"/>
      <c r="B693" s="18"/>
      <c r="C693" s="18"/>
      <c r="D693" s="18"/>
      <c r="E693" s="18"/>
    </row>
    <row r="694" spans="1:5" ht="15.75" thickBot="1" x14ac:dyDescent="0.3">
      <c r="A694" s="47" t="s">
        <v>1626</v>
      </c>
      <c r="B694" s="18"/>
      <c r="C694" s="18"/>
      <c r="D694" s="18"/>
      <c r="E694" s="18"/>
    </row>
    <row r="695" spans="1:5" x14ac:dyDescent="0.25">
      <c r="A695" s="48" t="s">
        <v>1289</v>
      </c>
      <c r="B695" s="49" t="s">
        <v>1290</v>
      </c>
      <c r="C695" s="49" t="s">
        <v>1291</v>
      </c>
      <c r="D695" s="50" t="s">
        <v>1292</v>
      </c>
      <c r="E695" s="50" t="s">
        <v>1293</v>
      </c>
    </row>
    <row r="696" spans="1:5" ht="15.75" thickBot="1" x14ac:dyDescent="0.3">
      <c r="A696" s="51" t="s">
        <v>1294</v>
      </c>
      <c r="B696" s="52" t="s">
        <v>1295</v>
      </c>
      <c r="C696" s="52" t="s">
        <v>1296</v>
      </c>
      <c r="D696" s="53"/>
      <c r="E696" s="53"/>
    </row>
    <row r="697" spans="1:5" ht="25.5" x14ac:dyDescent="0.25">
      <c r="A697" s="54">
        <v>7323</v>
      </c>
      <c r="B697" s="56" t="s">
        <v>363</v>
      </c>
      <c r="C697" s="56" t="s">
        <v>10</v>
      </c>
      <c r="D697" s="57"/>
      <c r="E697" s="57" t="s">
        <v>146</v>
      </c>
    </row>
    <row r="698" spans="1:5" ht="39" thickBot="1" x14ac:dyDescent="0.3">
      <c r="A698" s="58">
        <v>115</v>
      </c>
      <c r="B698" s="60" t="s">
        <v>723</v>
      </c>
      <c r="C698" s="60" t="s">
        <v>1627</v>
      </c>
      <c r="D698" s="61"/>
      <c r="E698" s="61"/>
    </row>
    <row r="699" spans="1:5" x14ac:dyDescent="0.25">
      <c r="A699" s="77"/>
      <c r="B699" s="18"/>
      <c r="C699" s="18"/>
      <c r="D699" s="18"/>
      <c r="E699" s="18"/>
    </row>
    <row r="700" spans="1:5" ht="15.75" thickBot="1" x14ac:dyDescent="0.3">
      <c r="A700" s="47" t="s">
        <v>1628</v>
      </c>
      <c r="B700" s="18"/>
      <c r="C700" s="18"/>
      <c r="D700" s="18"/>
      <c r="E700" s="18"/>
    </row>
    <row r="701" spans="1:5" x14ac:dyDescent="0.25">
      <c r="A701" s="48" t="s">
        <v>1289</v>
      </c>
      <c r="B701" s="49" t="s">
        <v>1290</v>
      </c>
      <c r="C701" s="49" t="s">
        <v>1291</v>
      </c>
      <c r="D701" s="50" t="s">
        <v>1292</v>
      </c>
      <c r="E701" s="50" t="s">
        <v>1293</v>
      </c>
    </row>
    <row r="702" spans="1:5" ht="15.75" thickBot="1" x14ac:dyDescent="0.3">
      <c r="A702" s="51" t="s">
        <v>1294</v>
      </c>
      <c r="B702" s="52" t="s">
        <v>1295</v>
      </c>
      <c r="C702" s="52" t="s">
        <v>1296</v>
      </c>
      <c r="D702" s="53"/>
      <c r="E702" s="53"/>
    </row>
    <row r="703" spans="1:5" ht="25.5" x14ac:dyDescent="0.25">
      <c r="A703" s="54">
        <v>7565</v>
      </c>
      <c r="B703" s="56" t="s">
        <v>343</v>
      </c>
      <c r="C703" s="56" t="s">
        <v>10</v>
      </c>
      <c r="D703" s="57"/>
      <c r="E703" s="57" t="s">
        <v>1629</v>
      </c>
    </row>
    <row r="704" spans="1:5" ht="15.75" thickBot="1" x14ac:dyDescent="0.3">
      <c r="A704" s="58">
        <v>710</v>
      </c>
      <c r="B704" s="60" t="s">
        <v>138</v>
      </c>
      <c r="C704" s="60" t="s">
        <v>1630</v>
      </c>
      <c r="D704" s="61"/>
      <c r="E704" s="61"/>
    </row>
  </sheetData>
  <mergeCells count="620">
    <mergeCell ref="D697:D698"/>
    <mergeCell ref="E697:E698"/>
    <mergeCell ref="D701:D702"/>
    <mergeCell ref="E701:E702"/>
    <mergeCell ref="D703:D704"/>
    <mergeCell ref="E703:E704"/>
    <mergeCell ref="D689:D690"/>
    <mergeCell ref="E689:E690"/>
    <mergeCell ref="D691:D692"/>
    <mergeCell ref="E691:E692"/>
    <mergeCell ref="D695:D696"/>
    <mergeCell ref="E695:E696"/>
    <mergeCell ref="D678:D679"/>
    <mergeCell ref="E678:E679"/>
    <mergeCell ref="D683:D684"/>
    <mergeCell ref="E683:E684"/>
    <mergeCell ref="D685:D686"/>
    <mergeCell ref="E685:E686"/>
    <mergeCell ref="D669:D670"/>
    <mergeCell ref="E669:E670"/>
    <mergeCell ref="D671:D672"/>
    <mergeCell ref="E671:E672"/>
    <mergeCell ref="D676:D677"/>
    <mergeCell ref="E676:E677"/>
    <mergeCell ref="D663:D664"/>
    <mergeCell ref="E663:E664"/>
    <mergeCell ref="D665:D666"/>
    <mergeCell ref="E665:E666"/>
    <mergeCell ref="D667:D668"/>
    <mergeCell ref="E667:E668"/>
    <mergeCell ref="D657:D658"/>
    <mergeCell ref="E657:E658"/>
    <mergeCell ref="D659:D660"/>
    <mergeCell ref="E659:E660"/>
    <mergeCell ref="D661:D662"/>
    <mergeCell ref="E661:E662"/>
    <mergeCell ref="D651:D652"/>
    <mergeCell ref="E651:E652"/>
    <mergeCell ref="D653:D654"/>
    <mergeCell ref="E653:E654"/>
    <mergeCell ref="D655:D656"/>
    <mergeCell ref="E655:E656"/>
    <mergeCell ref="D642:D643"/>
    <mergeCell ref="E642:E643"/>
    <mergeCell ref="D644:D645"/>
    <mergeCell ref="E644:E645"/>
    <mergeCell ref="D646:D647"/>
    <mergeCell ref="E646:E647"/>
    <mergeCell ref="D634:D635"/>
    <mergeCell ref="E634:E635"/>
    <mergeCell ref="D638:D639"/>
    <mergeCell ref="E638:E639"/>
    <mergeCell ref="D640:D641"/>
    <mergeCell ref="E640:E641"/>
    <mergeCell ref="D626:D627"/>
    <mergeCell ref="E626:E627"/>
    <mergeCell ref="D628:D629"/>
    <mergeCell ref="E628:E629"/>
    <mergeCell ref="D632:D633"/>
    <mergeCell ref="E632:E633"/>
    <mergeCell ref="D620:D621"/>
    <mergeCell ref="E620:E621"/>
    <mergeCell ref="D622:D623"/>
    <mergeCell ref="E622:E623"/>
    <mergeCell ref="D624:D625"/>
    <mergeCell ref="E624:E625"/>
    <mergeCell ref="D612:D613"/>
    <mergeCell ref="E612:E613"/>
    <mergeCell ref="D614:D615"/>
    <mergeCell ref="E614:E615"/>
    <mergeCell ref="D618:D619"/>
    <mergeCell ref="E618:E619"/>
    <mergeCell ref="D604:D605"/>
    <mergeCell ref="E604:E605"/>
    <mergeCell ref="D608:D609"/>
    <mergeCell ref="E608:E609"/>
    <mergeCell ref="D610:D611"/>
    <mergeCell ref="E610:E611"/>
    <mergeCell ref="D596:D597"/>
    <mergeCell ref="E596:E597"/>
    <mergeCell ref="D598:D599"/>
    <mergeCell ref="E598:E599"/>
    <mergeCell ref="D602:D603"/>
    <mergeCell ref="E602:E603"/>
    <mergeCell ref="D590:D591"/>
    <mergeCell ref="E590:E591"/>
    <mergeCell ref="D592:D593"/>
    <mergeCell ref="E592:E593"/>
    <mergeCell ref="D594:D595"/>
    <mergeCell ref="E594:E595"/>
    <mergeCell ref="D581:D582"/>
    <mergeCell ref="E581:E582"/>
    <mergeCell ref="D586:D587"/>
    <mergeCell ref="E586:E587"/>
    <mergeCell ref="D588:D589"/>
    <mergeCell ref="E588:E589"/>
    <mergeCell ref="D574:D575"/>
    <mergeCell ref="E574:E575"/>
    <mergeCell ref="A579:B579"/>
    <mergeCell ref="D579:D580"/>
    <mergeCell ref="E579:E580"/>
    <mergeCell ref="A580:B580"/>
    <mergeCell ref="D564:D565"/>
    <mergeCell ref="E564:E565"/>
    <mergeCell ref="D566:D567"/>
    <mergeCell ref="E566:E567"/>
    <mergeCell ref="D572:D573"/>
    <mergeCell ref="E572:E573"/>
    <mergeCell ref="D556:D557"/>
    <mergeCell ref="E556:E557"/>
    <mergeCell ref="D558:D559"/>
    <mergeCell ref="E558:E559"/>
    <mergeCell ref="D560:D561"/>
    <mergeCell ref="E560:E561"/>
    <mergeCell ref="D550:D551"/>
    <mergeCell ref="E550:E551"/>
    <mergeCell ref="D552:D553"/>
    <mergeCell ref="E552:E553"/>
    <mergeCell ref="D554:D555"/>
    <mergeCell ref="E554:E555"/>
    <mergeCell ref="D544:D545"/>
    <mergeCell ref="E544:E545"/>
    <mergeCell ref="D546:D547"/>
    <mergeCell ref="E546:E547"/>
    <mergeCell ref="D548:D549"/>
    <mergeCell ref="E548:E549"/>
    <mergeCell ref="D536:D537"/>
    <mergeCell ref="E536:E537"/>
    <mergeCell ref="D540:D541"/>
    <mergeCell ref="E540:E541"/>
    <mergeCell ref="D542:D543"/>
    <mergeCell ref="E542:E543"/>
    <mergeCell ref="D530:D531"/>
    <mergeCell ref="E530:E531"/>
    <mergeCell ref="D532:D533"/>
    <mergeCell ref="E532:E533"/>
    <mergeCell ref="D534:D535"/>
    <mergeCell ref="E534:E535"/>
    <mergeCell ref="D521:D522"/>
    <mergeCell ref="E521:E522"/>
    <mergeCell ref="D526:D527"/>
    <mergeCell ref="E526:E527"/>
    <mergeCell ref="D528:D529"/>
    <mergeCell ref="E528:E529"/>
    <mergeCell ref="D515:D516"/>
    <mergeCell ref="E515:E516"/>
    <mergeCell ref="D517:D518"/>
    <mergeCell ref="E517:E518"/>
    <mergeCell ref="D519:D520"/>
    <mergeCell ref="E519:E520"/>
    <mergeCell ref="D509:D510"/>
    <mergeCell ref="E509:E510"/>
    <mergeCell ref="D511:D512"/>
    <mergeCell ref="E511:E512"/>
    <mergeCell ref="D513:D514"/>
    <mergeCell ref="E513:E514"/>
    <mergeCell ref="D500:D501"/>
    <mergeCell ref="E500:E501"/>
    <mergeCell ref="D502:D503"/>
    <mergeCell ref="E502:E503"/>
    <mergeCell ref="D507:D508"/>
    <mergeCell ref="E507:E508"/>
    <mergeCell ref="D490:D491"/>
    <mergeCell ref="E490:E491"/>
    <mergeCell ref="D494:D495"/>
    <mergeCell ref="E494:E495"/>
    <mergeCell ref="D496:D497"/>
    <mergeCell ref="E496:E497"/>
    <mergeCell ref="D482:D483"/>
    <mergeCell ref="E482:E483"/>
    <mergeCell ref="D484:D485"/>
    <mergeCell ref="E484:E485"/>
    <mergeCell ref="D488:D489"/>
    <mergeCell ref="E488:E489"/>
    <mergeCell ref="D476:D477"/>
    <mergeCell ref="E476:E477"/>
    <mergeCell ref="D478:D479"/>
    <mergeCell ref="E478:E479"/>
    <mergeCell ref="D480:D481"/>
    <mergeCell ref="E480:E481"/>
    <mergeCell ref="D470:D471"/>
    <mergeCell ref="E470:E471"/>
    <mergeCell ref="D472:D473"/>
    <mergeCell ref="E472:E473"/>
    <mergeCell ref="D474:D475"/>
    <mergeCell ref="E474:E475"/>
    <mergeCell ref="D464:D465"/>
    <mergeCell ref="E464:E465"/>
    <mergeCell ref="D466:D467"/>
    <mergeCell ref="E466:E467"/>
    <mergeCell ref="D468:D469"/>
    <mergeCell ref="E468:E469"/>
    <mergeCell ref="D458:D459"/>
    <mergeCell ref="E458:E459"/>
    <mergeCell ref="D460:D461"/>
    <mergeCell ref="E460:E461"/>
    <mergeCell ref="D462:D463"/>
    <mergeCell ref="E462:E463"/>
    <mergeCell ref="D452:D453"/>
    <mergeCell ref="E452:E453"/>
    <mergeCell ref="D454:D455"/>
    <mergeCell ref="E454:E455"/>
    <mergeCell ref="D456:D457"/>
    <mergeCell ref="E456:E457"/>
    <mergeCell ref="D446:D447"/>
    <mergeCell ref="E446:E447"/>
    <mergeCell ref="D448:D449"/>
    <mergeCell ref="E448:E449"/>
    <mergeCell ref="D450:D451"/>
    <mergeCell ref="E450:E451"/>
    <mergeCell ref="D440:D441"/>
    <mergeCell ref="E440:E441"/>
    <mergeCell ref="D442:D443"/>
    <mergeCell ref="E442:E443"/>
    <mergeCell ref="D444:D445"/>
    <mergeCell ref="E444:E445"/>
    <mergeCell ref="D432:D433"/>
    <mergeCell ref="E432:E433"/>
    <mergeCell ref="D436:D437"/>
    <mergeCell ref="E436:E437"/>
    <mergeCell ref="D438:D439"/>
    <mergeCell ref="E438:E439"/>
    <mergeCell ref="D426:D427"/>
    <mergeCell ref="E426:E427"/>
    <mergeCell ref="D428:D429"/>
    <mergeCell ref="E428:E429"/>
    <mergeCell ref="D430:D431"/>
    <mergeCell ref="E430:E431"/>
    <mergeCell ref="D420:D421"/>
    <mergeCell ref="E420:E421"/>
    <mergeCell ref="D422:D423"/>
    <mergeCell ref="E422:E423"/>
    <mergeCell ref="D424:D425"/>
    <mergeCell ref="E424:E425"/>
    <mergeCell ref="D414:D415"/>
    <mergeCell ref="E414:E415"/>
    <mergeCell ref="D416:D417"/>
    <mergeCell ref="E416:E417"/>
    <mergeCell ref="D418:D419"/>
    <mergeCell ref="E418:E419"/>
    <mergeCell ref="D408:D409"/>
    <mergeCell ref="E408:E409"/>
    <mergeCell ref="D410:D411"/>
    <mergeCell ref="E410:E411"/>
    <mergeCell ref="D412:D413"/>
    <mergeCell ref="E412:E413"/>
    <mergeCell ref="D400:D401"/>
    <mergeCell ref="E400:E401"/>
    <mergeCell ref="D402:D403"/>
    <mergeCell ref="E402:E403"/>
    <mergeCell ref="D404:D405"/>
    <mergeCell ref="E404:E405"/>
    <mergeCell ref="D394:D395"/>
    <mergeCell ref="E394:E395"/>
    <mergeCell ref="D396:D397"/>
    <mergeCell ref="E396:E397"/>
    <mergeCell ref="D398:D399"/>
    <mergeCell ref="E398:E399"/>
    <mergeCell ref="D388:D389"/>
    <mergeCell ref="E388:E389"/>
    <mergeCell ref="D390:D391"/>
    <mergeCell ref="E390:E391"/>
    <mergeCell ref="D392:D393"/>
    <mergeCell ref="E392:E393"/>
    <mergeCell ref="D382:D383"/>
    <mergeCell ref="E382:E383"/>
    <mergeCell ref="D384:D385"/>
    <mergeCell ref="E384:E385"/>
    <mergeCell ref="D386:D387"/>
    <mergeCell ref="E386:E387"/>
    <mergeCell ref="D374:D375"/>
    <mergeCell ref="E374:E375"/>
    <mergeCell ref="D376:D377"/>
    <mergeCell ref="E376:E377"/>
    <mergeCell ref="D380:D381"/>
    <mergeCell ref="E380:E381"/>
    <mergeCell ref="D368:D369"/>
    <mergeCell ref="E368:E369"/>
    <mergeCell ref="D370:D371"/>
    <mergeCell ref="E370:E371"/>
    <mergeCell ref="D372:D373"/>
    <mergeCell ref="E372:E373"/>
    <mergeCell ref="D362:D363"/>
    <mergeCell ref="E362:E363"/>
    <mergeCell ref="D364:D365"/>
    <mergeCell ref="E364:E365"/>
    <mergeCell ref="D366:D367"/>
    <mergeCell ref="E366:E367"/>
    <mergeCell ref="D356:D357"/>
    <mergeCell ref="E356:E357"/>
    <mergeCell ref="D358:D359"/>
    <mergeCell ref="E358:E359"/>
    <mergeCell ref="D360:D361"/>
    <mergeCell ref="E360:E361"/>
    <mergeCell ref="D348:D349"/>
    <mergeCell ref="E348:E349"/>
    <mergeCell ref="D350:D351"/>
    <mergeCell ref="E350:E351"/>
    <mergeCell ref="D352:D353"/>
    <mergeCell ref="E352:E353"/>
    <mergeCell ref="D342:D343"/>
    <mergeCell ref="E342:E343"/>
    <mergeCell ref="D344:D345"/>
    <mergeCell ref="E344:E345"/>
    <mergeCell ref="D346:D347"/>
    <mergeCell ref="E346:E347"/>
    <mergeCell ref="D336:D337"/>
    <mergeCell ref="E336:E337"/>
    <mergeCell ref="D338:D339"/>
    <mergeCell ref="E338:E339"/>
    <mergeCell ref="D340:D341"/>
    <mergeCell ref="E340:E341"/>
    <mergeCell ref="D330:D331"/>
    <mergeCell ref="E330:E331"/>
    <mergeCell ref="D332:D333"/>
    <mergeCell ref="E332:E333"/>
    <mergeCell ref="D334:D335"/>
    <mergeCell ref="E334:E335"/>
    <mergeCell ref="D324:D325"/>
    <mergeCell ref="E324:E325"/>
    <mergeCell ref="D326:D327"/>
    <mergeCell ref="E326:E327"/>
    <mergeCell ref="D328:D329"/>
    <mergeCell ref="E328:E329"/>
    <mergeCell ref="D318:D319"/>
    <mergeCell ref="E318:E319"/>
    <mergeCell ref="D320:D321"/>
    <mergeCell ref="E320:E321"/>
    <mergeCell ref="D322:D323"/>
    <mergeCell ref="E322:E323"/>
    <mergeCell ref="D309:D310"/>
    <mergeCell ref="E309:E310"/>
    <mergeCell ref="D311:D312"/>
    <mergeCell ref="E311:E312"/>
    <mergeCell ref="D313:D314"/>
    <mergeCell ref="E313:E314"/>
    <mergeCell ref="D303:D304"/>
    <mergeCell ref="E303:E304"/>
    <mergeCell ref="D305:D306"/>
    <mergeCell ref="E305:E306"/>
    <mergeCell ref="D307:D308"/>
    <mergeCell ref="E307:E308"/>
    <mergeCell ref="D297:D298"/>
    <mergeCell ref="E297:E298"/>
    <mergeCell ref="D299:D300"/>
    <mergeCell ref="E299:E300"/>
    <mergeCell ref="D301:D302"/>
    <mergeCell ref="E301:E302"/>
    <mergeCell ref="D291:D292"/>
    <mergeCell ref="E291:E292"/>
    <mergeCell ref="D293:D294"/>
    <mergeCell ref="E293:E294"/>
    <mergeCell ref="D295:D296"/>
    <mergeCell ref="E295:E296"/>
    <mergeCell ref="D285:D286"/>
    <mergeCell ref="E285:E286"/>
    <mergeCell ref="D287:D288"/>
    <mergeCell ref="E287:E288"/>
    <mergeCell ref="D289:D290"/>
    <mergeCell ref="E289:E290"/>
    <mergeCell ref="D279:D280"/>
    <mergeCell ref="E279:E280"/>
    <mergeCell ref="D281:D282"/>
    <mergeCell ref="E281:E282"/>
    <mergeCell ref="D283:D284"/>
    <mergeCell ref="E283:E284"/>
    <mergeCell ref="D270:D271"/>
    <mergeCell ref="E270:E271"/>
    <mergeCell ref="D272:D273"/>
    <mergeCell ref="E272:E273"/>
    <mergeCell ref="D277:D278"/>
    <mergeCell ref="E277:E278"/>
    <mergeCell ref="D264:D265"/>
    <mergeCell ref="E264:E265"/>
    <mergeCell ref="D266:D267"/>
    <mergeCell ref="E266:E267"/>
    <mergeCell ref="D268:D269"/>
    <mergeCell ref="E268:E269"/>
    <mergeCell ref="D258:D259"/>
    <mergeCell ref="E258:E259"/>
    <mergeCell ref="D260:D261"/>
    <mergeCell ref="E260:E261"/>
    <mergeCell ref="D262:D263"/>
    <mergeCell ref="E262:E263"/>
    <mergeCell ref="D249:D250"/>
    <mergeCell ref="E249:E250"/>
    <mergeCell ref="D254:D255"/>
    <mergeCell ref="E254:E255"/>
    <mergeCell ref="D256:D257"/>
    <mergeCell ref="E256:E257"/>
    <mergeCell ref="D240:D241"/>
    <mergeCell ref="E240:E241"/>
    <mergeCell ref="D242:D243"/>
    <mergeCell ref="E242:E243"/>
    <mergeCell ref="D247:D248"/>
    <mergeCell ref="E247:E248"/>
    <mergeCell ref="D234:D235"/>
    <mergeCell ref="E234:E235"/>
    <mergeCell ref="D236:D237"/>
    <mergeCell ref="E236:E237"/>
    <mergeCell ref="D238:D239"/>
    <mergeCell ref="E238:E239"/>
    <mergeCell ref="D228:D229"/>
    <mergeCell ref="E228:E229"/>
    <mergeCell ref="D230:D231"/>
    <mergeCell ref="E230:E231"/>
    <mergeCell ref="D232:D233"/>
    <mergeCell ref="E232:E233"/>
    <mergeCell ref="D222:D223"/>
    <mergeCell ref="E222:E223"/>
    <mergeCell ref="D224:D225"/>
    <mergeCell ref="E224:E225"/>
    <mergeCell ref="D226:D227"/>
    <mergeCell ref="E226:E227"/>
    <mergeCell ref="D213:D214"/>
    <mergeCell ref="E213:E214"/>
    <mergeCell ref="D215:D216"/>
    <mergeCell ref="E215:E216"/>
    <mergeCell ref="D220:D221"/>
    <mergeCell ref="E220:E221"/>
    <mergeCell ref="D207:D208"/>
    <mergeCell ref="E207:E208"/>
    <mergeCell ref="D209:D210"/>
    <mergeCell ref="E209:E210"/>
    <mergeCell ref="D211:D212"/>
    <mergeCell ref="E211:E212"/>
    <mergeCell ref="D201:D202"/>
    <mergeCell ref="E201:E202"/>
    <mergeCell ref="D203:D204"/>
    <mergeCell ref="E203:E204"/>
    <mergeCell ref="D205:D206"/>
    <mergeCell ref="E205:E206"/>
    <mergeCell ref="D195:D196"/>
    <mergeCell ref="E195:E196"/>
    <mergeCell ref="D197:D198"/>
    <mergeCell ref="E197:E198"/>
    <mergeCell ref="D199:D200"/>
    <mergeCell ref="E199:E200"/>
    <mergeCell ref="D189:D190"/>
    <mergeCell ref="E189:E190"/>
    <mergeCell ref="D191:D192"/>
    <mergeCell ref="E191:E192"/>
    <mergeCell ref="D193:D194"/>
    <mergeCell ref="E193:E194"/>
    <mergeCell ref="D183:D184"/>
    <mergeCell ref="E183:E184"/>
    <mergeCell ref="D185:D186"/>
    <mergeCell ref="E185:E186"/>
    <mergeCell ref="D187:D188"/>
    <mergeCell ref="E187:E188"/>
    <mergeCell ref="D174:D175"/>
    <mergeCell ref="E174:E175"/>
    <mergeCell ref="D176:D177"/>
    <mergeCell ref="E176:E177"/>
    <mergeCell ref="D181:D182"/>
    <mergeCell ref="E181:E182"/>
    <mergeCell ref="D168:D169"/>
    <mergeCell ref="E168:E169"/>
    <mergeCell ref="D170:D171"/>
    <mergeCell ref="E170:E171"/>
    <mergeCell ref="D172:D173"/>
    <mergeCell ref="E172:E173"/>
    <mergeCell ref="D162:D163"/>
    <mergeCell ref="E162:E163"/>
    <mergeCell ref="D164:D165"/>
    <mergeCell ref="E164:E165"/>
    <mergeCell ref="D166:D167"/>
    <mergeCell ref="E166:E167"/>
    <mergeCell ref="D156:D157"/>
    <mergeCell ref="E156:E157"/>
    <mergeCell ref="D158:D159"/>
    <mergeCell ref="E158:E159"/>
    <mergeCell ref="D160:D161"/>
    <mergeCell ref="E160:E161"/>
    <mergeCell ref="D150:D151"/>
    <mergeCell ref="E150:E151"/>
    <mergeCell ref="D152:D153"/>
    <mergeCell ref="E152:E153"/>
    <mergeCell ref="D154:D155"/>
    <mergeCell ref="E154:E155"/>
    <mergeCell ref="D144:D145"/>
    <mergeCell ref="E144:E145"/>
    <mergeCell ref="D146:D147"/>
    <mergeCell ref="E146:E147"/>
    <mergeCell ref="D148:D149"/>
    <mergeCell ref="E148:E149"/>
    <mergeCell ref="D138:D139"/>
    <mergeCell ref="E138:E139"/>
    <mergeCell ref="D140:D141"/>
    <mergeCell ref="E140:E141"/>
    <mergeCell ref="D142:D143"/>
    <mergeCell ref="E142:E143"/>
    <mergeCell ref="D127:D128"/>
    <mergeCell ref="D132:D133"/>
    <mergeCell ref="E132:E133"/>
    <mergeCell ref="D134:D135"/>
    <mergeCell ref="E134:E135"/>
    <mergeCell ref="D136:D137"/>
    <mergeCell ref="E136:E137"/>
    <mergeCell ref="D121:D122"/>
    <mergeCell ref="E121:E122"/>
    <mergeCell ref="D123:D124"/>
    <mergeCell ref="E123:E124"/>
    <mergeCell ref="D125:D126"/>
    <mergeCell ref="E125:E126"/>
    <mergeCell ref="D115:D116"/>
    <mergeCell ref="E115:E116"/>
    <mergeCell ref="D117:D118"/>
    <mergeCell ref="E117:E118"/>
    <mergeCell ref="D119:D120"/>
    <mergeCell ref="E119:E120"/>
    <mergeCell ref="D109:D110"/>
    <mergeCell ref="E109:E110"/>
    <mergeCell ref="D111:D112"/>
    <mergeCell ref="E111:E112"/>
    <mergeCell ref="D113:D114"/>
    <mergeCell ref="E113:E114"/>
    <mergeCell ref="D103:D104"/>
    <mergeCell ref="E103:E104"/>
    <mergeCell ref="D105:D106"/>
    <mergeCell ref="E105:E106"/>
    <mergeCell ref="D107:D108"/>
    <mergeCell ref="E107:E108"/>
    <mergeCell ref="D97:D98"/>
    <mergeCell ref="E97:E98"/>
    <mergeCell ref="D99:D100"/>
    <mergeCell ref="E99:E100"/>
    <mergeCell ref="D101:D102"/>
    <mergeCell ref="E101:E102"/>
    <mergeCell ref="D91:D92"/>
    <mergeCell ref="E91:E92"/>
    <mergeCell ref="D93:D94"/>
    <mergeCell ref="E93:E94"/>
    <mergeCell ref="D95:D96"/>
    <mergeCell ref="E95:E96"/>
    <mergeCell ref="D85:D86"/>
    <mergeCell ref="E85:E86"/>
    <mergeCell ref="D87:D88"/>
    <mergeCell ref="E87:E88"/>
    <mergeCell ref="D89:D90"/>
    <mergeCell ref="E89:E90"/>
    <mergeCell ref="D79:D80"/>
    <mergeCell ref="E79:E80"/>
    <mergeCell ref="D81:D82"/>
    <mergeCell ref="E81:E82"/>
    <mergeCell ref="D83:D84"/>
    <mergeCell ref="E83:E84"/>
    <mergeCell ref="D73:D74"/>
    <mergeCell ref="E73:E74"/>
    <mergeCell ref="D75:D76"/>
    <mergeCell ref="E75:E76"/>
    <mergeCell ref="D77:D78"/>
    <mergeCell ref="E77:E78"/>
    <mergeCell ref="D62:D63"/>
    <mergeCell ref="E62:E63"/>
    <mergeCell ref="D64:D65"/>
    <mergeCell ref="E64:E65"/>
    <mergeCell ref="D66:D67"/>
    <mergeCell ref="D71:D72"/>
    <mergeCell ref="E71:E72"/>
    <mergeCell ref="D56:D57"/>
    <mergeCell ref="E56:E57"/>
    <mergeCell ref="D58:D59"/>
    <mergeCell ref="E58:E59"/>
    <mergeCell ref="D60:D61"/>
    <mergeCell ref="E60:E61"/>
    <mergeCell ref="D50:D51"/>
    <mergeCell ref="E50:E51"/>
    <mergeCell ref="D52:D53"/>
    <mergeCell ref="E52:E53"/>
    <mergeCell ref="D54:D55"/>
    <mergeCell ref="E54:E55"/>
    <mergeCell ref="D44:D45"/>
    <mergeCell ref="E44:E45"/>
    <mergeCell ref="D46:D47"/>
    <mergeCell ref="E46:E47"/>
    <mergeCell ref="D48:D49"/>
    <mergeCell ref="E48:E49"/>
    <mergeCell ref="D38:D39"/>
    <mergeCell ref="E38:E39"/>
    <mergeCell ref="D40:D41"/>
    <mergeCell ref="E40:E41"/>
    <mergeCell ref="D42:D43"/>
    <mergeCell ref="E42:E43"/>
    <mergeCell ref="D32:D33"/>
    <mergeCell ref="E32:E33"/>
    <mergeCell ref="D34:D35"/>
    <mergeCell ref="E34:E35"/>
    <mergeCell ref="D36:D37"/>
    <mergeCell ref="E36:E37"/>
    <mergeCell ref="D26:D27"/>
    <mergeCell ref="E26:E27"/>
    <mergeCell ref="D28:D29"/>
    <mergeCell ref="E28:E29"/>
    <mergeCell ref="D30:D31"/>
    <mergeCell ref="E30:E31"/>
    <mergeCell ref="D20:D21"/>
    <mergeCell ref="E20:E21"/>
    <mergeCell ref="D22:D23"/>
    <mergeCell ref="E22:E23"/>
    <mergeCell ref="D24:D25"/>
    <mergeCell ref="E24:E25"/>
    <mergeCell ref="D14:D15"/>
    <mergeCell ref="E14:E15"/>
    <mergeCell ref="D16:D17"/>
    <mergeCell ref="E16:E17"/>
    <mergeCell ref="D18:D19"/>
    <mergeCell ref="E18:E19"/>
    <mergeCell ref="D8:D9"/>
    <mergeCell ref="E8:E9"/>
    <mergeCell ref="D10:D11"/>
    <mergeCell ref="E10:E11"/>
    <mergeCell ref="D12:D13"/>
    <mergeCell ref="E12:E13"/>
    <mergeCell ref="D2:D3"/>
    <mergeCell ref="E2:E3"/>
    <mergeCell ref="D4:D5"/>
    <mergeCell ref="E4:E5"/>
    <mergeCell ref="D6:D7"/>
    <mergeCell ref="E6:E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zoomScaleNormal="100" workbookViewId="0">
      <selection sqref="A1:G1"/>
    </sheetView>
  </sheetViews>
  <sheetFormatPr defaultRowHeight="15" x14ac:dyDescent="0.25"/>
  <cols>
    <col min="1" max="1" width="10.42578125" customWidth="1"/>
    <col min="2" max="2" width="11.28515625" customWidth="1"/>
    <col min="3" max="3" width="22.28515625" customWidth="1"/>
  </cols>
  <sheetData>
    <row r="1" spans="1:7" ht="37.5" customHeight="1" x14ac:dyDescent="0.25">
      <c r="A1" s="39" t="s">
        <v>1244</v>
      </c>
      <c r="B1" s="39"/>
      <c r="C1" s="39"/>
      <c r="D1" s="39"/>
      <c r="E1" s="39"/>
      <c r="F1" s="39"/>
      <c r="G1" s="39"/>
    </row>
    <row r="3" spans="1:7" x14ac:dyDescent="0.25">
      <c r="A3" s="1" t="s">
        <v>1245</v>
      </c>
      <c r="B3" s="1"/>
      <c r="C3" s="1"/>
      <c r="D3" s="1"/>
      <c r="E3" s="1"/>
    </row>
    <row r="4" spans="1:7" x14ac:dyDescent="0.25">
      <c r="A4" s="1" t="s">
        <v>1246</v>
      </c>
      <c r="B4" s="1"/>
      <c r="C4" s="1"/>
      <c r="D4" s="1"/>
      <c r="E4" s="1"/>
    </row>
    <row r="5" spans="1:7" ht="45" x14ac:dyDescent="0.25">
      <c r="A5" s="2" t="s">
        <v>1</v>
      </c>
      <c r="B5" s="3" t="s">
        <v>2</v>
      </c>
      <c r="C5" s="2" t="s">
        <v>3</v>
      </c>
      <c r="D5" s="2" t="s">
        <v>4</v>
      </c>
      <c r="E5" s="2" t="s">
        <v>5</v>
      </c>
    </row>
    <row r="6" spans="1:7" x14ac:dyDescent="0.25">
      <c r="A6" s="4" t="s">
        <v>6</v>
      </c>
      <c r="B6" s="5" t="s">
        <v>7</v>
      </c>
      <c r="C6" s="4" t="s">
        <v>8</v>
      </c>
      <c r="D6" s="4"/>
      <c r="E6" s="4"/>
    </row>
    <row r="7" spans="1:7" x14ac:dyDescent="0.25">
      <c r="A7" s="6">
        <v>322</v>
      </c>
      <c r="B7" s="7" t="s">
        <v>247</v>
      </c>
      <c r="C7" s="7" t="s">
        <v>10</v>
      </c>
      <c r="D7" s="33"/>
      <c r="E7" s="33" t="s">
        <v>1247</v>
      </c>
    </row>
    <row r="8" spans="1:7" x14ac:dyDescent="0.25">
      <c r="A8" s="8">
        <v>212</v>
      </c>
      <c r="B8" s="9" t="s">
        <v>926</v>
      </c>
      <c r="C8" s="9" t="s">
        <v>1248</v>
      </c>
      <c r="D8" s="34"/>
      <c r="E8" s="34"/>
    </row>
    <row r="9" spans="1:7" x14ac:dyDescent="0.25">
      <c r="A9" s="6">
        <v>480</v>
      </c>
      <c r="B9" s="7" t="s">
        <v>1249</v>
      </c>
      <c r="C9" s="7" t="s">
        <v>10</v>
      </c>
      <c r="D9" s="33"/>
      <c r="E9" s="33" t="s">
        <v>387</v>
      </c>
    </row>
    <row r="10" spans="1:7" ht="25.5" x14ac:dyDescent="0.25">
      <c r="A10" s="8" t="s">
        <v>1250</v>
      </c>
      <c r="B10" s="9" t="s">
        <v>1251</v>
      </c>
      <c r="C10" s="9" t="s">
        <v>1248</v>
      </c>
      <c r="D10" s="34"/>
      <c r="E10" s="34"/>
    </row>
    <row r="11" spans="1:7" x14ac:dyDescent="0.25">
      <c r="A11" s="6">
        <v>1326</v>
      </c>
      <c r="B11" s="7" t="s">
        <v>619</v>
      </c>
      <c r="C11" s="7" t="s">
        <v>10</v>
      </c>
      <c r="D11" s="33"/>
      <c r="E11" s="42" t="s">
        <v>1252</v>
      </c>
      <c r="F11" t="s">
        <v>1253</v>
      </c>
    </row>
    <row r="12" spans="1:7" x14ac:dyDescent="0.25">
      <c r="A12" s="8">
        <v>512</v>
      </c>
      <c r="B12" s="9" t="s">
        <v>22</v>
      </c>
      <c r="C12" s="9" t="s">
        <v>1248</v>
      </c>
      <c r="D12" s="34"/>
      <c r="E12" s="43"/>
      <c r="F12" t="s">
        <v>93</v>
      </c>
    </row>
    <row r="13" spans="1:7" x14ac:dyDescent="0.25">
      <c r="A13" s="6">
        <v>2301</v>
      </c>
      <c r="B13" s="7" t="s">
        <v>260</v>
      </c>
      <c r="C13" s="7" t="s">
        <v>10</v>
      </c>
      <c r="D13" s="33"/>
      <c r="E13" s="33" t="s">
        <v>1254</v>
      </c>
    </row>
    <row r="14" spans="1:7" x14ac:dyDescent="0.25">
      <c r="A14" s="8">
        <v>812</v>
      </c>
      <c r="B14" s="9" t="s">
        <v>256</v>
      </c>
      <c r="C14" s="9" t="s">
        <v>1248</v>
      </c>
      <c r="D14" s="34"/>
      <c r="E14" s="34"/>
    </row>
    <row r="15" spans="1:7" x14ac:dyDescent="0.25">
      <c r="A15" s="6">
        <v>3954</v>
      </c>
      <c r="B15" s="7" t="s">
        <v>378</v>
      </c>
      <c r="C15" s="7" t="s">
        <v>10</v>
      </c>
      <c r="D15" s="33"/>
      <c r="E15" s="33" t="s">
        <v>1255</v>
      </c>
    </row>
    <row r="16" spans="1:7" x14ac:dyDescent="0.25">
      <c r="A16" s="8">
        <v>912</v>
      </c>
      <c r="B16" s="9" t="s">
        <v>376</v>
      </c>
      <c r="C16" s="9" t="s">
        <v>1248</v>
      </c>
      <c r="D16" s="34"/>
      <c r="E16" s="34"/>
    </row>
    <row r="17" spans="1:6" x14ac:dyDescent="0.25">
      <c r="A17" s="6">
        <v>5545</v>
      </c>
      <c r="B17" s="7" t="s">
        <v>677</v>
      </c>
      <c r="C17" s="7" t="s">
        <v>10</v>
      </c>
      <c r="D17" s="33"/>
      <c r="E17" s="33" t="s">
        <v>1256</v>
      </c>
    </row>
    <row r="18" spans="1:6" x14ac:dyDescent="0.25">
      <c r="A18" s="8">
        <v>1212</v>
      </c>
      <c r="B18" s="9" t="s">
        <v>49</v>
      </c>
      <c r="C18" s="9" t="s">
        <v>1248</v>
      </c>
      <c r="D18" s="34"/>
      <c r="E18" s="34"/>
    </row>
    <row r="19" spans="1:6" x14ac:dyDescent="0.25">
      <c r="A19" s="6">
        <v>6375</v>
      </c>
      <c r="B19" s="7" t="s">
        <v>1257</v>
      </c>
      <c r="C19" s="7" t="s">
        <v>10</v>
      </c>
      <c r="D19" s="33"/>
      <c r="E19" s="42" t="s">
        <v>1258</v>
      </c>
      <c r="F19" t="s">
        <v>1253</v>
      </c>
    </row>
    <row r="20" spans="1:6" x14ac:dyDescent="0.25">
      <c r="A20" s="8">
        <v>1612</v>
      </c>
      <c r="B20" s="9" t="s">
        <v>1259</v>
      </c>
      <c r="C20" s="9" t="s">
        <v>1248</v>
      </c>
      <c r="D20" s="34"/>
      <c r="E20" s="43"/>
      <c r="F20" t="s">
        <v>93</v>
      </c>
    </row>
    <row r="21" spans="1:6" x14ac:dyDescent="0.25">
      <c r="A21" s="6">
        <v>6595</v>
      </c>
      <c r="B21" s="7" t="s">
        <v>385</v>
      </c>
      <c r="C21" s="7" t="s">
        <v>10</v>
      </c>
      <c r="D21" s="33"/>
      <c r="E21" s="33" t="s">
        <v>1260</v>
      </c>
    </row>
    <row r="22" spans="1:6" x14ac:dyDescent="0.25">
      <c r="A22" s="8">
        <v>1912</v>
      </c>
      <c r="B22" s="9" t="s">
        <v>1261</v>
      </c>
      <c r="C22" s="9" t="s">
        <v>1248</v>
      </c>
      <c r="D22" s="34"/>
      <c r="E22" s="34"/>
    </row>
    <row r="23" spans="1:6" x14ac:dyDescent="0.25">
      <c r="D23" t="s">
        <v>91</v>
      </c>
      <c r="E23" s="20">
        <v>17118.580000000002</v>
      </c>
      <c r="F23" t="s">
        <v>1253</v>
      </c>
    </row>
    <row r="24" spans="1:6" x14ac:dyDescent="0.25">
      <c r="F24" t="s">
        <v>93</v>
      </c>
    </row>
    <row r="26" spans="1:6" x14ac:dyDescent="0.25">
      <c r="A26" s="1" t="s">
        <v>1245</v>
      </c>
      <c r="B26" s="1"/>
      <c r="C26" s="1"/>
      <c r="D26" s="1"/>
      <c r="E26" s="1"/>
    </row>
    <row r="27" spans="1:6" x14ac:dyDescent="0.25">
      <c r="A27" s="1" t="s">
        <v>1262</v>
      </c>
      <c r="B27" s="1"/>
      <c r="C27" s="1"/>
      <c r="D27" s="1"/>
      <c r="E27" s="1"/>
    </row>
    <row r="28" spans="1:6" ht="45" x14ac:dyDescent="0.25">
      <c r="A28" s="2" t="s">
        <v>1</v>
      </c>
      <c r="B28" s="3" t="s">
        <v>2</v>
      </c>
      <c r="C28" s="2" t="s">
        <v>3</v>
      </c>
      <c r="D28" s="2" t="s">
        <v>4</v>
      </c>
      <c r="E28" s="2" t="s">
        <v>5</v>
      </c>
    </row>
    <row r="29" spans="1:6" x14ac:dyDescent="0.25">
      <c r="A29" s="4" t="s">
        <v>6</v>
      </c>
      <c r="B29" s="5" t="s">
        <v>7</v>
      </c>
      <c r="C29" s="4" t="s">
        <v>8</v>
      </c>
      <c r="D29" s="4"/>
      <c r="E29" s="4"/>
    </row>
    <row r="30" spans="1:6" x14ac:dyDescent="0.25">
      <c r="A30" s="6">
        <v>950</v>
      </c>
      <c r="B30" s="7" t="s">
        <v>97</v>
      </c>
      <c r="C30" s="7" t="s">
        <v>10</v>
      </c>
      <c r="D30" s="33"/>
      <c r="E30" s="33" t="s">
        <v>1263</v>
      </c>
    </row>
    <row r="31" spans="1:6" x14ac:dyDescent="0.25">
      <c r="A31" s="8">
        <v>813</v>
      </c>
      <c r="B31" s="9" t="s">
        <v>670</v>
      </c>
      <c r="C31" s="9" t="s">
        <v>1248</v>
      </c>
      <c r="D31" s="34"/>
      <c r="E31" s="34"/>
    </row>
    <row r="32" spans="1:6" x14ac:dyDescent="0.25">
      <c r="A32" s="6">
        <v>1565</v>
      </c>
      <c r="B32" s="7" t="s">
        <v>1264</v>
      </c>
      <c r="C32" s="7" t="s">
        <v>10</v>
      </c>
      <c r="D32" s="33"/>
      <c r="E32" s="33" t="s">
        <v>1263</v>
      </c>
    </row>
    <row r="33" spans="1:5" x14ac:dyDescent="0.25">
      <c r="A33" s="8">
        <v>1013</v>
      </c>
      <c r="B33" s="9" t="s">
        <v>1264</v>
      </c>
      <c r="C33" s="9" t="s">
        <v>1248</v>
      </c>
      <c r="D33" s="34"/>
      <c r="E33" s="34"/>
    </row>
    <row r="34" spans="1:5" x14ac:dyDescent="0.25">
      <c r="A34" s="6">
        <v>2271</v>
      </c>
      <c r="B34" s="7" t="s">
        <v>588</v>
      </c>
      <c r="C34" s="7" t="s">
        <v>10</v>
      </c>
      <c r="D34" s="33"/>
      <c r="E34" s="33" t="s">
        <v>1263</v>
      </c>
    </row>
    <row r="35" spans="1:5" x14ac:dyDescent="0.25">
      <c r="A35" s="8">
        <v>1513</v>
      </c>
      <c r="B35" s="9" t="s">
        <v>779</v>
      </c>
      <c r="C35" s="9" t="s">
        <v>1248</v>
      </c>
      <c r="D35" s="34"/>
      <c r="E35" s="34"/>
    </row>
    <row r="36" spans="1:5" x14ac:dyDescent="0.25">
      <c r="A36" s="6">
        <v>3105</v>
      </c>
      <c r="B36" s="7" t="s">
        <v>185</v>
      </c>
      <c r="C36" s="7" t="s">
        <v>10</v>
      </c>
      <c r="D36" s="33"/>
      <c r="E36" s="33" t="s">
        <v>1263</v>
      </c>
    </row>
    <row r="37" spans="1:5" x14ac:dyDescent="0.25">
      <c r="A37" s="8">
        <v>2413</v>
      </c>
      <c r="B37" s="9" t="s">
        <v>185</v>
      </c>
      <c r="C37" s="9" t="s">
        <v>1248</v>
      </c>
      <c r="D37" s="34"/>
      <c r="E37" s="34"/>
    </row>
    <row r="38" spans="1:5" x14ac:dyDescent="0.25">
      <c r="A38" s="6">
        <v>4164</v>
      </c>
      <c r="B38" s="7" t="s">
        <v>195</v>
      </c>
      <c r="C38" s="7" t="s">
        <v>10</v>
      </c>
      <c r="D38" s="33"/>
      <c r="E38" s="33" t="s">
        <v>1263</v>
      </c>
    </row>
    <row r="39" spans="1:5" x14ac:dyDescent="0.25">
      <c r="A39" s="8">
        <v>3113</v>
      </c>
      <c r="B39" s="9" t="s">
        <v>422</v>
      </c>
      <c r="C39" s="9" t="s">
        <v>1248</v>
      </c>
      <c r="D39" s="34"/>
      <c r="E39" s="34"/>
    </row>
    <row r="40" spans="1:5" x14ac:dyDescent="0.25">
      <c r="A40" s="6">
        <v>5136</v>
      </c>
      <c r="B40" s="7" t="s">
        <v>1265</v>
      </c>
      <c r="C40" s="7" t="s">
        <v>10</v>
      </c>
      <c r="D40" s="33"/>
      <c r="E40" s="33" t="s">
        <v>1263</v>
      </c>
    </row>
    <row r="41" spans="1:5" x14ac:dyDescent="0.25">
      <c r="A41" s="8">
        <v>3513</v>
      </c>
      <c r="B41" s="9" t="s">
        <v>121</v>
      </c>
      <c r="C41" s="9" t="s">
        <v>1248</v>
      </c>
      <c r="D41" s="34"/>
      <c r="E41" s="34"/>
    </row>
    <row r="42" spans="1:5" x14ac:dyDescent="0.25">
      <c r="A42" s="6">
        <v>5572</v>
      </c>
      <c r="B42" s="7" t="s">
        <v>206</v>
      </c>
      <c r="C42" s="7" t="s">
        <v>10</v>
      </c>
      <c r="D42" s="33"/>
      <c r="E42" s="33" t="s">
        <v>1263</v>
      </c>
    </row>
    <row r="43" spans="1:5" x14ac:dyDescent="0.25">
      <c r="A43" s="8">
        <v>4113</v>
      </c>
      <c r="B43" s="9" t="s">
        <v>653</v>
      </c>
      <c r="C43" s="9" t="s">
        <v>1248</v>
      </c>
      <c r="D43" s="34"/>
      <c r="E43" s="34"/>
    </row>
    <row r="44" spans="1:5" x14ac:dyDescent="0.25">
      <c r="A44" s="6">
        <v>5790</v>
      </c>
      <c r="B44" s="7" t="s">
        <v>129</v>
      </c>
      <c r="C44" s="7" t="s">
        <v>10</v>
      </c>
      <c r="D44" s="33"/>
      <c r="E44" s="33" t="s">
        <v>1266</v>
      </c>
    </row>
    <row r="45" spans="1:5" x14ac:dyDescent="0.25">
      <c r="A45" s="8">
        <v>4413</v>
      </c>
      <c r="B45" s="9" t="s">
        <v>127</v>
      </c>
      <c r="C45" s="9" t="s">
        <v>1248</v>
      </c>
      <c r="D45" s="34"/>
      <c r="E45" s="34"/>
    </row>
    <row r="46" spans="1:5" x14ac:dyDescent="0.25">
      <c r="A46" s="6">
        <v>6395</v>
      </c>
      <c r="B46" s="7" t="s">
        <v>1267</v>
      </c>
      <c r="C46" s="7" t="s">
        <v>10</v>
      </c>
      <c r="D46" s="33"/>
      <c r="E46" s="33" t="s">
        <v>1263</v>
      </c>
    </row>
    <row r="47" spans="1:5" x14ac:dyDescent="0.25">
      <c r="A47" s="8">
        <v>4813</v>
      </c>
      <c r="B47" s="9" t="s">
        <v>1036</v>
      </c>
      <c r="C47" s="9" t="s">
        <v>1248</v>
      </c>
      <c r="D47" s="34"/>
      <c r="E47" s="34"/>
    </row>
    <row r="48" spans="1:5" x14ac:dyDescent="0.25">
      <c r="A48" s="6">
        <v>7263</v>
      </c>
      <c r="B48" s="7" t="s">
        <v>427</v>
      </c>
      <c r="C48" s="7" t="s">
        <v>10</v>
      </c>
      <c r="D48" s="33"/>
      <c r="E48" s="33" t="s">
        <v>1263</v>
      </c>
    </row>
    <row r="49" spans="1:7" x14ac:dyDescent="0.25">
      <c r="A49" s="8">
        <v>5613</v>
      </c>
      <c r="B49" s="9" t="s">
        <v>221</v>
      </c>
      <c r="C49" s="9" t="s">
        <v>1248</v>
      </c>
      <c r="D49" s="34"/>
      <c r="E49" s="34"/>
    </row>
    <row r="50" spans="1:7" x14ac:dyDescent="0.25">
      <c r="A50" s="6">
        <v>8333</v>
      </c>
      <c r="B50" s="7" t="s">
        <v>1268</v>
      </c>
      <c r="C50" s="7" t="s">
        <v>10</v>
      </c>
      <c r="D50" s="33"/>
      <c r="E50" s="33" t="s">
        <v>1263</v>
      </c>
    </row>
    <row r="51" spans="1:7" x14ac:dyDescent="0.25">
      <c r="A51" s="8">
        <v>6113</v>
      </c>
      <c r="B51" s="9" t="s">
        <v>139</v>
      </c>
      <c r="C51" s="9" t="s">
        <v>1248</v>
      </c>
      <c r="D51" s="34"/>
      <c r="E51" s="34"/>
    </row>
    <row r="52" spans="1:7" x14ac:dyDescent="0.25">
      <c r="A52" s="6">
        <v>8760</v>
      </c>
      <c r="B52" s="7" t="s">
        <v>1269</v>
      </c>
      <c r="C52" s="7" t="s">
        <v>10</v>
      </c>
      <c r="D52" s="33"/>
      <c r="E52" s="33" t="s">
        <v>1270</v>
      </c>
    </row>
    <row r="53" spans="1:7" x14ac:dyDescent="0.25">
      <c r="A53" s="8">
        <v>6613</v>
      </c>
      <c r="B53" s="9" t="s">
        <v>727</v>
      </c>
      <c r="C53" s="9" t="s">
        <v>1248</v>
      </c>
      <c r="D53" s="34"/>
      <c r="E53" s="34"/>
    </row>
    <row r="54" spans="1:7" x14ac:dyDescent="0.25">
      <c r="A54" s="6">
        <v>9234</v>
      </c>
      <c r="B54" s="7" t="s">
        <v>142</v>
      </c>
      <c r="C54" s="7" t="s">
        <v>10</v>
      </c>
      <c r="D54" s="33"/>
      <c r="E54" s="33" t="s">
        <v>1263</v>
      </c>
    </row>
    <row r="55" spans="1:7" x14ac:dyDescent="0.25">
      <c r="A55" s="8">
        <v>7113</v>
      </c>
      <c r="B55" s="9" t="s">
        <v>233</v>
      </c>
      <c r="C55" s="9" t="s">
        <v>1248</v>
      </c>
      <c r="D55" s="34"/>
      <c r="E55" s="34"/>
    </row>
    <row r="56" spans="1:7" x14ac:dyDescent="0.25">
      <c r="A56" s="6">
        <v>10195</v>
      </c>
      <c r="B56" s="7" t="s">
        <v>1271</v>
      </c>
      <c r="C56" s="7" t="s">
        <v>10</v>
      </c>
      <c r="D56" s="33"/>
      <c r="E56" s="33" t="s">
        <v>1272</v>
      </c>
    </row>
    <row r="57" spans="1:7" x14ac:dyDescent="0.25">
      <c r="A57" s="8">
        <v>7113</v>
      </c>
      <c r="B57" s="9" t="s">
        <v>233</v>
      </c>
      <c r="C57" s="9" t="s">
        <v>1248</v>
      </c>
      <c r="D57" s="34"/>
      <c r="E57" s="34"/>
    </row>
    <row r="58" spans="1:7" x14ac:dyDescent="0.25">
      <c r="D58" t="s">
        <v>91</v>
      </c>
      <c r="E58" s="20">
        <v>4655.9399999999996</v>
      </c>
      <c r="F58" s="1" t="s">
        <v>1253</v>
      </c>
      <c r="G58" s="1"/>
    </row>
    <row r="59" spans="1:7" x14ac:dyDescent="0.25">
      <c r="F59" s="1" t="s">
        <v>93</v>
      </c>
      <c r="G59" s="1"/>
    </row>
    <row r="61" spans="1:7" x14ac:dyDescent="0.25">
      <c r="A61" s="1" t="s">
        <v>1245</v>
      </c>
      <c r="B61" s="1"/>
      <c r="C61" s="1"/>
      <c r="D61" s="1"/>
      <c r="E61" s="1"/>
    </row>
    <row r="62" spans="1:7" ht="33.75" customHeight="1" x14ac:dyDescent="0.25">
      <c r="A62" s="39" t="s">
        <v>1244</v>
      </c>
      <c r="B62" s="39"/>
      <c r="C62" s="39"/>
      <c r="D62" s="39"/>
      <c r="E62" s="39"/>
      <c r="F62" s="39"/>
      <c r="G62" s="39"/>
    </row>
    <row r="63" spans="1:7" x14ac:dyDescent="0.25">
      <c r="A63" s="21"/>
      <c r="B63" s="21"/>
      <c r="C63" s="21"/>
      <c r="D63" s="21"/>
      <c r="E63" s="21"/>
      <c r="F63" s="21"/>
      <c r="G63" s="21"/>
    </row>
    <row r="64" spans="1:7" ht="15.75" x14ac:dyDescent="0.25">
      <c r="A64" s="1" t="s">
        <v>1273</v>
      </c>
      <c r="B64" s="1"/>
      <c r="C64" s="1"/>
      <c r="D64" s="1"/>
      <c r="E64" s="1"/>
    </row>
    <row r="65" spans="1:7" ht="45" x14ac:dyDescent="0.25">
      <c r="A65" s="2" t="s">
        <v>1</v>
      </c>
      <c r="B65" s="3" t="s">
        <v>2</v>
      </c>
      <c r="C65" s="2" t="s">
        <v>3</v>
      </c>
      <c r="D65" s="2" t="s">
        <v>4</v>
      </c>
      <c r="E65" s="2" t="s">
        <v>5</v>
      </c>
    </row>
    <row r="66" spans="1:7" x14ac:dyDescent="0.25">
      <c r="A66" s="4" t="s">
        <v>6</v>
      </c>
      <c r="B66" s="5" t="s">
        <v>7</v>
      </c>
      <c r="C66" s="4" t="s">
        <v>8</v>
      </c>
      <c r="D66" s="4"/>
      <c r="E66" s="4"/>
    </row>
    <row r="67" spans="1:7" ht="25.5" x14ac:dyDescent="0.25">
      <c r="A67" s="6">
        <v>4259</v>
      </c>
      <c r="B67" s="7" t="s">
        <v>316</v>
      </c>
      <c r="C67" s="7" t="s">
        <v>1095</v>
      </c>
      <c r="D67" s="33"/>
      <c r="E67" s="42" t="s">
        <v>1274</v>
      </c>
      <c r="F67" s="1" t="s">
        <v>1253</v>
      </c>
    </row>
    <row r="68" spans="1:7" x14ac:dyDescent="0.25">
      <c r="A68" s="22">
        <v>1012</v>
      </c>
      <c r="B68" s="23" t="s">
        <v>46</v>
      </c>
      <c r="C68" s="23" t="s">
        <v>1248</v>
      </c>
      <c r="D68" s="34"/>
      <c r="E68" s="43"/>
      <c r="F68" s="1" t="s">
        <v>93</v>
      </c>
    </row>
    <row r="69" spans="1:7" x14ac:dyDescent="0.25">
      <c r="A69" s="13"/>
      <c r="B69" s="14"/>
      <c r="C69" s="14"/>
      <c r="D69" s="14"/>
      <c r="E69" s="14"/>
      <c r="F69" s="24"/>
      <c r="G69" s="24"/>
    </row>
    <row r="70" spans="1:7" x14ac:dyDescent="0.25">
      <c r="A70" s="13"/>
      <c r="B70" s="14"/>
      <c r="C70" s="14"/>
      <c r="D70" s="14"/>
      <c r="E70" s="14"/>
      <c r="F70" s="24"/>
      <c r="G70" s="24"/>
    </row>
    <row r="71" spans="1:7" x14ac:dyDescent="0.25">
      <c r="A71" s="1" t="s">
        <v>1245</v>
      </c>
      <c r="B71" s="1"/>
      <c r="C71" s="1"/>
      <c r="D71" s="1"/>
      <c r="E71" s="1"/>
    </row>
    <row r="72" spans="1:7" x14ac:dyDescent="0.25">
      <c r="A72" s="1" t="s">
        <v>1275</v>
      </c>
      <c r="B72" s="1"/>
      <c r="C72" s="1"/>
      <c r="D72" s="1"/>
      <c r="E72" s="1"/>
    </row>
    <row r="73" spans="1:7" ht="45" x14ac:dyDescent="0.25">
      <c r="A73" s="2" t="s">
        <v>1</v>
      </c>
      <c r="B73" s="3" t="s">
        <v>2</v>
      </c>
      <c r="C73" s="2" t="s">
        <v>3</v>
      </c>
      <c r="D73" s="2" t="s">
        <v>4</v>
      </c>
      <c r="E73" s="2" t="s">
        <v>5</v>
      </c>
    </row>
    <row r="74" spans="1:7" x14ac:dyDescent="0.25">
      <c r="A74" s="4" t="s">
        <v>6</v>
      </c>
      <c r="B74" s="5" t="s">
        <v>7</v>
      </c>
      <c r="C74" s="4" t="s">
        <v>8</v>
      </c>
      <c r="D74" s="4"/>
      <c r="E74" s="4"/>
    </row>
    <row r="75" spans="1:7" x14ac:dyDescent="0.25">
      <c r="A75" s="25">
        <v>5477</v>
      </c>
      <c r="B75" s="26" t="s">
        <v>380</v>
      </c>
      <c r="C75" s="26" t="s">
        <v>1099</v>
      </c>
      <c r="D75" s="33"/>
      <c r="E75" s="33" t="s">
        <v>1276</v>
      </c>
    </row>
    <row r="76" spans="1:7" x14ac:dyDescent="0.25">
      <c r="A76" s="8">
        <v>1312</v>
      </c>
      <c r="B76" s="9" t="s">
        <v>1064</v>
      </c>
      <c r="C76" s="9" t="s">
        <v>1248</v>
      </c>
      <c r="D76" s="34"/>
      <c r="E76" s="34"/>
    </row>
    <row r="77" spans="1:7" x14ac:dyDescent="0.25">
      <c r="A77" s="6">
        <v>7215</v>
      </c>
      <c r="B77" s="7" t="s">
        <v>345</v>
      </c>
      <c r="C77" s="7" t="s">
        <v>1099</v>
      </c>
      <c r="D77" s="33"/>
      <c r="E77" s="33" t="s">
        <v>1277</v>
      </c>
    </row>
    <row r="78" spans="1:7" x14ac:dyDescent="0.25">
      <c r="A78" s="8">
        <v>2512</v>
      </c>
      <c r="B78" s="9" t="s">
        <v>1125</v>
      </c>
      <c r="C78" s="9" t="s">
        <v>1248</v>
      </c>
      <c r="D78" s="34"/>
      <c r="E78" s="34"/>
    </row>
    <row r="79" spans="1:7" x14ac:dyDescent="0.25">
      <c r="A79" s="6">
        <v>9060</v>
      </c>
      <c r="B79" s="7" t="s">
        <v>989</v>
      </c>
      <c r="C79" s="7" t="s">
        <v>1099</v>
      </c>
      <c r="D79" s="33"/>
      <c r="E79" s="33" t="s">
        <v>1278</v>
      </c>
    </row>
    <row r="80" spans="1:7" x14ac:dyDescent="0.25">
      <c r="A80" s="8">
        <v>3612</v>
      </c>
      <c r="B80" s="9" t="s">
        <v>760</v>
      </c>
      <c r="C80" s="9" t="s">
        <v>1248</v>
      </c>
      <c r="D80" s="34"/>
      <c r="E80" s="34"/>
    </row>
    <row r="81" spans="1:5" x14ac:dyDescent="0.25">
      <c r="D81" t="s">
        <v>91</v>
      </c>
      <c r="E81" s="1">
        <f>266.19+16.06+105.52</f>
        <v>387.77</v>
      </c>
    </row>
    <row r="82" spans="1:5" x14ac:dyDescent="0.25">
      <c r="E82" s="1"/>
    </row>
    <row r="83" spans="1:5" x14ac:dyDescent="0.25">
      <c r="E83" s="1"/>
    </row>
    <row r="84" spans="1:5" x14ac:dyDescent="0.25">
      <c r="A84" s="1" t="s">
        <v>1245</v>
      </c>
      <c r="B84" s="1"/>
      <c r="C84" s="1"/>
      <c r="D84" s="1"/>
      <c r="E84" s="1"/>
    </row>
    <row r="85" spans="1:5" x14ac:dyDescent="0.25">
      <c r="A85" s="1" t="s">
        <v>1279</v>
      </c>
      <c r="B85" s="1"/>
      <c r="C85" s="1"/>
      <c r="D85" s="1"/>
      <c r="E85" s="1"/>
    </row>
    <row r="86" spans="1:5" ht="45" x14ac:dyDescent="0.25">
      <c r="A86" s="2" t="s">
        <v>1</v>
      </c>
      <c r="B86" s="3" t="s">
        <v>2</v>
      </c>
      <c r="C86" s="2" t="s">
        <v>3</v>
      </c>
      <c r="D86" s="2" t="s">
        <v>4</v>
      </c>
      <c r="E86" s="2" t="s">
        <v>5</v>
      </c>
    </row>
    <row r="87" spans="1:5" x14ac:dyDescent="0.25">
      <c r="A87" s="4" t="s">
        <v>6</v>
      </c>
      <c r="B87" s="5" t="s">
        <v>7</v>
      </c>
      <c r="C87" s="4" t="s">
        <v>8</v>
      </c>
      <c r="D87" s="4"/>
      <c r="E87" s="4"/>
    </row>
    <row r="88" spans="1:5" x14ac:dyDescent="0.25">
      <c r="A88" s="6">
        <v>70</v>
      </c>
      <c r="B88" s="7" t="s">
        <v>971</v>
      </c>
      <c r="C88" s="7" t="s">
        <v>1099</v>
      </c>
      <c r="D88" s="33"/>
      <c r="E88" s="33" t="s">
        <v>1280</v>
      </c>
    </row>
    <row r="89" spans="1:5" x14ac:dyDescent="0.25">
      <c r="A89" s="8">
        <v>213</v>
      </c>
      <c r="B89" s="9" t="s">
        <v>154</v>
      </c>
      <c r="C89" s="9" t="s">
        <v>1248</v>
      </c>
      <c r="D89" s="34"/>
      <c r="E89" s="34"/>
    </row>
    <row r="90" spans="1:5" x14ac:dyDescent="0.25">
      <c r="A90" s="6">
        <v>789</v>
      </c>
      <c r="B90" s="7" t="s">
        <v>99</v>
      </c>
      <c r="C90" s="7" t="s">
        <v>1099</v>
      </c>
      <c r="D90" s="33"/>
      <c r="E90" s="33" t="s">
        <v>1281</v>
      </c>
    </row>
    <row r="91" spans="1:5" x14ac:dyDescent="0.25">
      <c r="A91" s="8">
        <v>613</v>
      </c>
      <c r="B91" s="9" t="s">
        <v>496</v>
      </c>
      <c r="C91" s="9" t="s">
        <v>1248</v>
      </c>
      <c r="D91" s="34"/>
      <c r="E91" s="34"/>
    </row>
    <row r="92" spans="1:5" x14ac:dyDescent="0.25">
      <c r="A92" s="6">
        <v>2031</v>
      </c>
      <c r="B92" s="7" t="s">
        <v>324</v>
      </c>
      <c r="C92" s="7" t="s">
        <v>1099</v>
      </c>
      <c r="D92" s="33"/>
      <c r="E92" s="33" t="s">
        <v>1282</v>
      </c>
    </row>
    <row r="93" spans="1:5" x14ac:dyDescent="0.25">
      <c r="A93" s="8">
        <v>1113</v>
      </c>
      <c r="B93" s="9" t="s">
        <v>173</v>
      </c>
      <c r="C93" s="9" t="s">
        <v>1248</v>
      </c>
      <c r="D93" s="34"/>
      <c r="E93" s="34"/>
    </row>
    <row r="94" spans="1:5" x14ac:dyDescent="0.25">
      <c r="A94" s="6">
        <v>6948</v>
      </c>
      <c r="B94" s="7" t="s">
        <v>133</v>
      </c>
      <c r="C94" s="7" t="s">
        <v>1099</v>
      </c>
      <c r="D94" s="33"/>
      <c r="E94" s="33" t="s">
        <v>1283</v>
      </c>
    </row>
    <row r="95" spans="1:5" x14ac:dyDescent="0.25">
      <c r="A95" s="8">
        <v>5313</v>
      </c>
      <c r="B95" s="9" t="s">
        <v>1212</v>
      </c>
      <c r="C95" s="9" t="s">
        <v>1248</v>
      </c>
      <c r="D95" s="34"/>
      <c r="E95" s="34"/>
    </row>
    <row r="96" spans="1:5" x14ac:dyDescent="0.25">
      <c r="A96" s="6">
        <v>9226</v>
      </c>
      <c r="B96" s="7" t="s">
        <v>142</v>
      </c>
      <c r="C96" s="7" t="s">
        <v>1099</v>
      </c>
      <c r="D96" s="33"/>
      <c r="E96" s="33" t="s">
        <v>1284</v>
      </c>
    </row>
    <row r="97" spans="1:5" x14ac:dyDescent="0.25">
      <c r="A97" s="8">
        <v>6913</v>
      </c>
      <c r="B97" s="9" t="s">
        <v>1285</v>
      </c>
      <c r="C97" s="9" t="s">
        <v>1248</v>
      </c>
      <c r="D97" s="34"/>
      <c r="E97" s="34"/>
    </row>
    <row r="98" spans="1:5" x14ac:dyDescent="0.25">
      <c r="D98" t="s">
        <v>91</v>
      </c>
      <c r="E98" s="1">
        <f>148.41+449.5+535.21+198.06+175.59</f>
        <v>1506.7699999999998</v>
      </c>
    </row>
    <row r="101" spans="1:5" x14ac:dyDescent="0.25">
      <c r="A101" s="1" t="s">
        <v>1245</v>
      </c>
      <c r="B101" s="1"/>
      <c r="C101" s="1"/>
      <c r="D101" s="1"/>
      <c r="E101" s="1"/>
    </row>
    <row r="102" spans="1:5" x14ac:dyDescent="0.25">
      <c r="A102" s="1" t="s">
        <v>1286</v>
      </c>
      <c r="B102" s="1"/>
      <c r="C102" s="1"/>
      <c r="D102" s="1"/>
      <c r="E102" s="1"/>
    </row>
    <row r="103" spans="1:5" ht="45" x14ac:dyDescent="0.25">
      <c r="A103" s="2" t="s">
        <v>1</v>
      </c>
      <c r="B103" s="3" t="s">
        <v>2</v>
      </c>
      <c r="C103" s="2" t="s">
        <v>3</v>
      </c>
      <c r="D103" s="2" t="s">
        <v>4</v>
      </c>
      <c r="E103" s="2" t="s">
        <v>5</v>
      </c>
    </row>
    <row r="104" spans="1:5" x14ac:dyDescent="0.25">
      <c r="A104" s="4" t="s">
        <v>6</v>
      </c>
      <c r="B104" s="5" t="s">
        <v>7</v>
      </c>
      <c r="C104" s="4" t="s">
        <v>8</v>
      </c>
      <c r="D104" s="4"/>
      <c r="E104" s="4"/>
    </row>
    <row r="105" spans="1:5" x14ac:dyDescent="0.25">
      <c r="A105" s="6">
        <v>8722</v>
      </c>
      <c r="B105" s="7" t="s">
        <v>727</v>
      </c>
      <c r="C105" s="7" t="s">
        <v>1287</v>
      </c>
      <c r="D105" s="33"/>
      <c r="E105" s="33" t="s">
        <v>1288</v>
      </c>
    </row>
    <row r="106" spans="1:5" x14ac:dyDescent="0.25">
      <c r="A106" s="8">
        <v>6414</v>
      </c>
      <c r="B106" s="9" t="s">
        <v>521</v>
      </c>
      <c r="C106" s="9" t="s">
        <v>1248</v>
      </c>
      <c r="D106" s="34"/>
      <c r="E106" s="34"/>
    </row>
  </sheetData>
  <mergeCells count="66">
    <mergeCell ref="D11:D12"/>
    <mergeCell ref="E11:E12"/>
    <mergeCell ref="A1:G1"/>
    <mergeCell ref="D7:D8"/>
    <mergeCell ref="E7:E8"/>
    <mergeCell ref="D9:D10"/>
    <mergeCell ref="E9:E10"/>
    <mergeCell ref="D13:D14"/>
    <mergeCell ref="E13:E14"/>
    <mergeCell ref="D15:D16"/>
    <mergeCell ref="E15:E16"/>
    <mergeCell ref="D17:D18"/>
    <mergeCell ref="E17:E18"/>
    <mergeCell ref="D19:D20"/>
    <mergeCell ref="E19:E20"/>
    <mergeCell ref="D21:D22"/>
    <mergeCell ref="E21:E22"/>
    <mergeCell ref="D30:D31"/>
    <mergeCell ref="E30:E31"/>
    <mergeCell ref="D32:D33"/>
    <mergeCell ref="E32:E33"/>
    <mergeCell ref="D34:D35"/>
    <mergeCell ref="E34:E35"/>
    <mergeCell ref="D36:D37"/>
    <mergeCell ref="E36:E37"/>
    <mergeCell ref="D38:D39"/>
    <mergeCell ref="E38:E39"/>
    <mergeCell ref="D40:D41"/>
    <mergeCell ref="E40:E41"/>
    <mergeCell ref="D42:D43"/>
    <mergeCell ref="E42:E43"/>
    <mergeCell ref="D44:D45"/>
    <mergeCell ref="E44:E45"/>
    <mergeCell ref="D46:D47"/>
    <mergeCell ref="E46:E47"/>
    <mergeCell ref="D48:D49"/>
    <mergeCell ref="E48:E49"/>
    <mergeCell ref="D75:D76"/>
    <mergeCell ref="E75:E76"/>
    <mergeCell ref="D50:D51"/>
    <mergeCell ref="E50:E51"/>
    <mergeCell ref="D52:D53"/>
    <mergeCell ref="E52:E53"/>
    <mergeCell ref="D54:D55"/>
    <mergeCell ref="E54:E55"/>
    <mergeCell ref="D56:D57"/>
    <mergeCell ref="E56:E57"/>
    <mergeCell ref="A62:G62"/>
    <mergeCell ref="D67:D68"/>
    <mergeCell ref="E67:E68"/>
    <mergeCell ref="D77:D78"/>
    <mergeCell ref="E77:E78"/>
    <mergeCell ref="D79:D80"/>
    <mergeCell ref="E79:E80"/>
    <mergeCell ref="D88:D89"/>
    <mergeCell ref="E88:E89"/>
    <mergeCell ref="D96:D97"/>
    <mergeCell ref="E96:E97"/>
    <mergeCell ref="D105:D106"/>
    <mergeCell ref="E105:E106"/>
    <mergeCell ref="D90:D91"/>
    <mergeCell ref="E90:E91"/>
    <mergeCell ref="D92:D93"/>
    <mergeCell ref="E92:E93"/>
    <mergeCell ref="D94:D95"/>
    <mergeCell ref="E94:E95"/>
  </mergeCells>
  <pageMargins left="0.7" right="0.7" top="0.75" bottom="0.75" header="0.3" footer="0.3"/>
  <pageSetup paperSize="9" orientation="portrait" verticalDpi="0" r:id="rId1"/>
  <headerFooter>
    <oddHeader>&amp;L&amp;"-,Bold"SIA "OZZO"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1" sqref="D1"/>
    </sheetView>
  </sheetViews>
  <sheetFormatPr defaultRowHeight="15" x14ac:dyDescent="0.25"/>
  <cols>
    <col min="1" max="1" width="11.7109375" customWidth="1"/>
    <col min="2" max="2" width="9.85546875" bestFit="1" customWidth="1"/>
    <col min="3" max="3" width="14.28515625" customWidth="1"/>
    <col min="5" max="5" width="9.85546875" bestFit="1" customWidth="1"/>
    <col min="6" max="6" width="13.42578125" customWidth="1"/>
  </cols>
  <sheetData>
    <row r="1" spans="1:6" x14ac:dyDescent="0.25">
      <c r="A1" t="s">
        <v>1639</v>
      </c>
    </row>
    <row r="2" spans="1:6" x14ac:dyDescent="0.25">
      <c r="A2" s="1" t="s">
        <v>1631</v>
      </c>
    </row>
    <row r="4" spans="1:6" ht="30" x14ac:dyDescent="0.25">
      <c r="A4" s="29" t="s">
        <v>1</v>
      </c>
      <c r="B4" s="3" t="s">
        <v>2</v>
      </c>
      <c r="C4" s="29" t="s">
        <v>3</v>
      </c>
      <c r="D4" s="29" t="s">
        <v>4</v>
      </c>
      <c r="E4" s="29" t="s">
        <v>5</v>
      </c>
    </row>
    <row r="5" spans="1:6" ht="30" x14ac:dyDescent="0.25">
      <c r="A5" s="30" t="s">
        <v>6</v>
      </c>
      <c r="B5" s="5" t="s">
        <v>7</v>
      </c>
      <c r="C5" s="30" t="s">
        <v>8</v>
      </c>
      <c r="D5" s="30"/>
      <c r="E5" s="30"/>
    </row>
    <row r="6" spans="1:6" ht="25.5" x14ac:dyDescent="0.25">
      <c r="A6" s="31">
        <v>3971</v>
      </c>
      <c r="B6" s="90">
        <v>41423</v>
      </c>
      <c r="C6" s="27" t="s">
        <v>10</v>
      </c>
      <c r="D6" s="33"/>
      <c r="E6" s="91">
        <v>30.25</v>
      </c>
    </row>
    <row r="7" spans="1:6" x14ac:dyDescent="0.25">
      <c r="A7" s="32" t="s">
        <v>1632</v>
      </c>
      <c r="B7" s="92">
        <v>41417</v>
      </c>
      <c r="C7" s="28" t="s">
        <v>1633</v>
      </c>
      <c r="D7" s="34"/>
      <c r="E7" s="93"/>
    </row>
    <row r="8" spans="1:6" ht="25.5" x14ac:dyDescent="0.25">
      <c r="A8" s="31">
        <v>3972</v>
      </c>
      <c r="B8" s="90">
        <v>41423</v>
      </c>
      <c r="C8" s="27" t="s">
        <v>10</v>
      </c>
      <c r="D8" s="33"/>
      <c r="E8" s="91">
        <v>30.25</v>
      </c>
    </row>
    <row r="9" spans="1:6" x14ac:dyDescent="0.25">
      <c r="A9" s="32" t="s">
        <v>1634</v>
      </c>
      <c r="B9" s="92">
        <v>41417</v>
      </c>
      <c r="C9" s="28" t="s">
        <v>1633</v>
      </c>
      <c r="D9" s="34"/>
      <c r="E9" s="93"/>
    </row>
    <row r="10" spans="1:6" ht="60" x14ac:dyDescent="0.25">
      <c r="A10" s="31">
        <v>4660</v>
      </c>
      <c r="B10" s="90">
        <v>41444</v>
      </c>
      <c r="C10" s="27" t="s">
        <v>10</v>
      </c>
      <c r="D10" s="33"/>
      <c r="E10" s="91">
        <v>8954</v>
      </c>
      <c r="F10" s="94" t="s">
        <v>1638</v>
      </c>
    </row>
    <row r="11" spans="1:6" x14ac:dyDescent="0.25">
      <c r="A11" s="32" t="s">
        <v>1635</v>
      </c>
      <c r="B11" s="92">
        <v>41437</v>
      </c>
      <c r="C11" s="28" t="s">
        <v>1633</v>
      </c>
      <c r="D11" s="34"/>
      <c r="E11" s="93"/>
    </row>
    <row r="12" spans="1:6" ht="25.5" x14ac:dyDescent="0.25">
      <c r="A12" s="31">
        <v>8634</v>
      </c>
      <c r="B12" s="90">
        <v>41597</v>
      </c>
      <c r="C12" s="27" t="s">
        <v>10</v>
      </c>
      <c r="D12" s="33"/>
      <c r="E12" s="91">
        <v>96.8</v>
      </c>
    </row>
    <row r="13" spans="1:6" x14ac:dyDescent="0.25">
      <c r="A13" s="32" t="s">
        <v>1636</v>
      </c>
      <c r="B13" s="92">
        <v>41537</v>
      </c>
      <c r="C13" s="28" t="s">
        <v>1633</v>
      </c>
      <c r="D13" s="34"/>
      <c r="E13" s="93"/>
    </row>
    <row r="14" spans="1:6" x14ac:dyDescent="0.25">
      <c r="D14" t="s">
        <v>1637</v>
      </c>
      <c r="E14">
        <v>9111.2999999999993</v>
      </c>
    </row>
  </sheetData>
  <mergeCells count="8">
    <mergeCell ref="D12:D13"/>
    <mergeCell ref="E12:E13"/>
    <mergeCell ref="D6:D7"/>
    <mergeCell ref="E6:E7"/>
    <mergeCell ref="D8:D9"/>
    <mergeCell ref="E8:E9"/>
    <mergeCell ref="D10:D11"/>
    <mergeCell ref="E10:E1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9" sqref="F9"/>
    </sheetView>
  </sheetViews>
  <sheetFormatPr defaultRowHeight="15" x14ac:dyDescent="0.25"/>
  <cols>
    <col min="2" max="2" width="11.85546875" customWidth="1"/>
    <col min="3" max="3" width="13" customWidth="1"/>
    <col min="5" max="5" width="15" customWidth="1"/>
  </cols>
  <sheetData>
    <row r="1" spans="1:6" x14ac:dyDescent="0.25">
      <c r="A1" s="1" t="s">
        <v>1640</v>
      </c>
    </row>
    <row r="3" spans="1:6" ht="30" x14ac:dyDescent="0.25">
      <c r="A3" s="29" t="s">
        <v>1</v>
      </c>
      <c r="B3" s="3" t="s">
        <v>2</v>
      </c>
      <c r="C3" s="29" t="s">
        <v>3</v>
      </c>
      <c r="D3" s="29" t="s">
        <v>4</v>
      </c>
      <c r="E3" s="29" t="s">
        <v>5</v>
      </c>
    </row>
    <row r="4" spans="1:6" ht="30" x14ac:dyDescent="0.25">
      <c r="A4" s="30" t="s">
        <v>6</v>
      </c>
      <c r="B4" s="5" t="s">
        <v>7</v>
      </c>
      <c r="C4" s="30" t="s">
        <v>8</v>
      </c>
      <c r="D4" s="30"/>
      <c r="E4" s="30"/>
    </row>
    <row r="5" spans="1:6" ht="25.5" x14ac:dyDescent="0.25">
      <c r="A5" s="31">
        <v>7911</v>
      </c>
      <c r="B5" s="90">
        <v>41197</v>
      </c>
      <c r="C5" s="27" t="s">
        <v>10</v>
      </c>
      <c r="D5" s="33"/>
      <c r="E5" s="91">
        <v>12091.53</v>
      </c>
    </row>
    <row r="6" spans="1:6" x14ac:dyDescent="0.25">
      <c r="A6" s="32">
        <v>4</v>
      </c>
      <c r="B6" s="92">
        <v>41197</v>
      </c>
      <c r="C6" s="28" t="s">
        <v>1641</v>
      </c>
      <c r="D6" s="34"/>
      <c r="E6" s="93"/>
    </row>
    <row r="7" spans="1:6" ht="25.5" x14ac:dyDescent="0.25">
      <c r="A7" s="31">
        <v>9355</v>
      </c>
      <c r="B7" s="90">
        <v>41248</v>
      </c>
      <c r="C7" s="27" t="s">
        <v>10</v>
      </c>
      <c r="D7" s="33"/>
      <c r="E7" s="91">
        <v>3021.98</v>
      </c>
    </row>
    <row r="8" spans="1:6" x14ac:dyDescent="0.25">
      <c r="A8" s="32">
        <v>5</v>
      </c>
      <c r="B8" s="92">
        <v>41247</v>
      </c>
      <c r="C8" s="28" t="s">
        <v>1641</v>
      </c>
      <c r="D8" s="34"/>
      <c r="E8" s="93"/>
    </row>
    <row r="9" spans="1:6" x14ac:dyDescent="0.25">
      <c r="D9" t="s">
        <v>1637</v>
      </c>
      <c r="E9">
        <f>12091.53+3021.98</f>
        <v>15113.51</v>
      </c>
      <c r="F9" t="s">
        <v>1638</v>
      </c>
    </row>
  </sheetData>
  <mergeCells count="4">
    <mergeCell ref="D5:D6"/>
    <mergeCell ref="E5:E6"/>
    <mergeCell ref="D7:D8"/>
    <mergeCell ref="E7:E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20" workbookViewId="0">
      <selection activeCell="C31" sqref="C31"/>
    </sheetView>
  </sheetViews>
  <sheetFormatPr defaultRowHeight="15" x14ac:dyDescent="0.25"/>
  <cols>
    <col min="1" max="1" width="11.28515625" customWidth="1"/>
    <col min="2" max="2" width="9.85546875" bestFit="1" customWidth="1"/>
    <col min="3" max="3" width="15.5703125" customWidth="1"/>
    <col min="5" max="5" width="12.7109375" customWidth="1"/>
  </cols>
  <sheetData>
    <row r="1" spans="1:6" x14ac:dyDescent="0.25">
      <c r="A1" t="s">
        <v>1645</v>
      </c>
    </row>
    <row r="2" spans="1:6" x14ac:dyDescent="0.25">
      <c r="A2" s="1" t="s">
        <v>1642</v>
      </c>
    </row>
    <row r="4" spans="1:6" ht="30" x14ac:dyDescent="0.25">
      <c r="A4" s="29" t="s">
        <v>1</v>
      </c>
      <c r="B4" s="3" t="s">
        <v>2</v>
      </c>
      <c r="C4" s="29" t="s">
        <v>3</v>
      </c>
      <c r="D4" s="29" t="s">
        <v>4</v>
      </c>
      <c r="E4" s="29" t="s">
        <v>5</v>
      </c>
    </row>
    <row r="5" spans="1:6" ht="30" x14ac:dyDescent="0.25">
      <c r="A5" s="30" t="s">
        <v>6</v>
      </c>
      <c r="B5" s="5" t="s">
        <v>7</v>
      </c>
      <c r="C5" s="30" t="s">
        <v>8</v>
      </c>
      <c r="D5" s="30"/>
      <c r="E5" s="30"/>
    </row>
    <row r="6" spans="1:6" ht="25.5" x14ac:dyDescent="0.25">
      <c r="A6" s="31">
        <v>6223</v>
      </c>
      <c r="B6" s="90">
        <v>41515</v>
      </c>
      <c r="C6" s="27" t="s">
        <v>10</v>
      </c>
      <c r="D6" s="33"/>
      <c r="E6" s="91">
        <v>1427.8</v>
      </c>
    </row>
    <row r="7" spans="1:6" x14ac:dyDescent="0.25">
      <c r="A7" s="11">
        <v>41513</v>
      </c>
      <c r="B7" s="92">
        <v>41513</v>
      </c>
      <c r="C7" s="28" t="s">
        <v>1643</v>
      </c>
      <c r="D7" s="34"/>
      <c r="E7" s="93"/>
    </row>
    <row r="8" spans="1:6" ht="25.5" x14ac:dyDescent="0.25">
      <c r="A8" s="31">
        <v>6783</v>
      </c>
      <c r="B8" s="90">
        <v>41536</v>
      </c>
      <c r="C8" s="27" t="s">
        <v>10</v>
      </c>
      <c r="D8" s="33"/>
      <c r="E8" s="91">
        <v>145.19999999999999</v>
      </c>
    </row>
    <row r="9" spans="1:6" x14ac:dyDescent="0.25">
      <c r="A9" s="11">
        <v>41530</v>
      </c>
      <c r="B9" s="92">
        <v>41530</v>
      </c>
      <c r="C9" s="28" t="s">
        <v>1643</v>
      </c>
      <c r="D9" s="34"/>
      <c r="E9" s="93"/>
    </row>
    <row r="10" spans="1:6" ht="25.5" x14ac:dyDescent="0.25">
      <c r="A10" s="31">
        <v>8549</v>
      </c>
      <c r="B10" s="90">
        <v>41592</v>
      </c>
      <c r="C10" s="27" t="s">
        <v>10</v>
      </c>
      <c r="D10" s="33"/>
      <c r="E10" s="91">
        <v>975.26</v>
      </c>
    </row>
    <row r="11" spans="1:6" x14ac:dyDescent="0.25">
      <c r="A11" s="11">
        <v>41591</v>
      </c>
      <c r="B11" s="92">
        <v>41591</v>
      </c>
      <c r="C11" s="28" t="s">
        <v>1643</v>
      </c>
      <c r="D11" s="34"/>
      <c r="E11" s="93"/>
    </row>
    <row r="12" spans="1:6" ht="25.5" x14ac:dyDescent="0.25">
      <c r="A12" s="31">
        <v>8550</v>
      </c>
      <c r="B12" s="90">
        <v>41592</v>
      </c>
      <c r="C12" s="27" t="s">
        <v>10</v>
      </c>
      <c r="D12" s="33"/>
      <c r="E12" s="91">
        <v>580.79999999999995</v>
      </c>
    </row>
    <row r="13" spans="1:6" ht="25.5" x14ac:dyDescent="0.25">
      <c r="A13" s="32" t="s">
        <v>1644</v>
      </c>
      <c r="B13" s="92">
        <v>41591</v>
      </c>
      <c r="C13" s="28" t="s">
        <v>1643</v>
      </c>
      <c r="D13" s="34"/>
      <c r="E13" s="93"/>
    </row>
    <row r="14" spans="1:6" ht="25.5" x14ac:dyDescent="0.25">
      <c r="A14" s="31">
        <v>8805</v>
      </c>
      <c r="B14" s="90">
        <v>41600</v>
      </c>
      <c r="C14" s="27" t="s">
        <v>10</v>
      </c>
      <c r="D14" s="33"/>
      <c r="E14" s="91">
        <v>1185.8</v>
      </c>
    </row>
    <row r="15" spans="1:6" x14ac:dyDescent="0.25">
      <c r="A15" s="11">
        <v>41598</v>
      </c>
      <c r="B15" s="92">
        <v>41598</v>
      </c>
      <c r="C15" s="28" t="s">
        <v>1643</v>
      </c>
      <c r="D15" s="34"/>
      <c r="E15" s="93"/>
    </row>
    <row r="16" spans="1:6" x14ac:dyDescent="0.25">
      <c r="A16" s="95"/>
      <c r="B16" s="96"/>
      <c r="C16" s="97"/>
      <c r="D16" s="97" t="s">
        <v>1637</v>
      </c>
      <c r="E16" s="98">
        <f>SUM(E6:E15)</f>
        <v>4314.8600000000006</v>
      </c>
      <c r="F16" t="s">
        <v>1638</v>
      </c>
    </row>
    <row r="17" spans="1:6" x14ac:dyDescent="0.25">
      <c r="A17" s="99"/>
      <c r="B17" s="100"/>
      <c r="C17" s="14"/>
      <c r="D17" s="14"/>
      <c r="E17" s="101"/>
    </row>
    <row r="18" spans="1:6" x14ac:dyDescent="0.25">
      <c r="A18" s="99"/>
      <c r="B18" s="100"/>
      <c r="C18" s="14"/>
      <c r="D18" s="14"/>
      <c r="E18" s="101"/>
    </row>
    <row r="19" spans="1:6" x14ac:dyDescent="0.25">
      <c r="A19" s="99"/>
      <c r="B19" s="100"/>
      <c r="C19" s="14"/>
      <c r="D19" s="14"/>
      <c r="E19" s="101"/>
    </row>
    <row r="20" spans="1:6" ht="30" x14ac:dyDescent="0.25">
      <c r="A20" s="29" t="s">
        <v>1</v>
      </c>
      <c r="B20" s="3" t="s">
        <v>2</v>
      </c>
      <c r="C20" s="29" t="s">
        <v>3</v>
      </c>
      <c r="D20" s="29" t="s">
        <v>4</v>
      </c>
      <c r="E20" s="29" t="s">
        <v>5</v>
      </c>
    </row>
    <row r="21" spans="1:6" ht="30" x14ac:dyDescent="0.25">
      <c r="A21" s="30" t="s">
        <v>6</v>
      </c>
      <c r="B21" s="5" t="s">
        <v>7</v>
      </c>
      <c r="C21" s="30" t="s">
        <v>8</v>
      </c>
      <c r="D21" s="30"/>
      <c r="E21" s="30"/>
    </row>
    <row r="22" spans="1:6" ht="25.5" x14ac:dyDescent="0.25">
      <c r="A22" s="31">
        <v>9110</v>
      </c>
      <c r="B22" s="90">
        <v>41240</v>
      </c>
      <c r="C22" s="27" t="s">
        <v>10</v>
      </c>
      <c r="D22" s="33"/>
      <c r="E22" s="91">
        <v>2502.52</v>
      </c>
    </row>
    <row r="23" spans="1:6" x14ac:dyDescent="0.25">
      <c r="A23" s="11">
        <v>41234</v>
      </c>
      <c r="B23" s="92">
        <v>41234</v>
      </c>
      <c r="C23" s="28" t="s">
        <v>1643</v>
      </c>
      <c r="D23" s="34"/>
      <c r="E23" s="93"/>
    </row>
    <row r="24" spans="1:6" ht="25.5" x14ac:dyDescent="0.25">
      <c r="A24" s="31">
        <v>9780</v>
      </c>
      <c r="B24" s="90">
        <v>41256</v>
      </c>
      <c r="C24" s="27" t="s">
        <v>10</v>
      </c>
      <c r="D24" s="33"/>
      <c r="E24" s="91">
        <v>3171.41</v>
      </c>
    </row>
    <row r="25" spans="1:6" x14ac:dyDescent="0.25">
      <c r="A25" s="11">
        <v>41254</v>
      </c>
      <c r="B25" s="92">
        <v>41254</v>
      </c>
      <c r="C25" s="28" t="s">
        <v>1643</v>
      </c>
      <c r="D25" s="34"/>
      <c r="E25" s="93"/>
    </row>
    <row r="26" spans="1:6" x14ac:dyDescent="0.25">
      <c r="D26" t="s">
        <v>1637</v>
      </c>
      <c r="E26">
        <f>2502.52+3171.41</f>
        <v>5673.93</v>
      </c>
      <c r="F26" t="s">
        <v>1638</v>
      </c>
    </row>
  </sheetData>
  <mergeCells count="14">
    <mergeCell ref="D24:D25"/>
    <mergeCell ref="E24:E25"/>
    <mergeCell ref="D12:D13"/>
    <mergeCell ref="E12:E13"/>
    <mergeCell ref="D14:D15"/>
    <mergeCell ref="E14:E15"/>
    <mergeCell ref="D22:D23"/>
    <mergeCell ref="E22:E23"/>
    <mergeCell ref="D6:D7"/>
    <mergeCell ref="E6:E7"/>
    <mergeCell ref="D8:D9"/>
    <mergeCell ref="E8:E9"/>
    <mergeCell ref="D10:D11"/>
    <mergeCell ref="E10:E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16" sqref="C16"/>
    </sheetView>
  </sheetViews>
  <sheetFormatPr defaultColWidth="10.5703125" defaultRowHeight="15" x14ac:dyDescent="0.25"/>
  <cols>
    <col min="3" max="3" width="22.28515625" customWidth="1"/>
    <col min="5" max="5" width="13.28515625" customWidth="1"/>
  </cols>
  <sheetData>
    <row r="1" spans="1:5" x14ac:dyDescent="0.25">
      <c r="A1" s="1" t="s">
        <v>1646</v>
      </c>
    </row>
    <row r="3" spans="1:5" ht="30" x14ac:dyDescent="0.25">
      <c r="A3" s="29" t="s">
        <v>1</v>
      </c>
      <c r="B3" s="3" t="s">
        <v>2</v>
      </c>
      <c r="C3" s="29" t="s">
        <v>3</v>
      </c>
      <c r="D3" s="29" t="s">
        <v>4</v>
      </c>
      <c r="E3" s="29" t="s">
        <v>5</v>
      </c>
    </row>
    <row r="4" spans="1:5" x14ac:dyDescent="0.25">
      <c r="A4" s="30" t="s">
        <v>6</v>
      </c>
      <c r="B4" s="5" t="s">
        <v>7</v>
      </c>
      <c r="C4" s="30" t="s">
        <v>8</v>
      </c>
      <c r="D4" s="30"/>
      <c r="E4" s="30"/>
    </row>
    <row r="5" spans="1:5" x14ac:dyDescent="0.25">
      <c r="A5" s="31">
        <v>8195</v>
      </c>
      <c r="B5" s="90">
        <v>41208</v>
      </c>
      <c r="C5" s="27" t="s">
        <v>10</v>
      </c>
      <c r="D5" s="33"/>
      <c r="E5" s="91">
        <v>12198.17</v>
      </c>
    </row>
    <row r="6" spans="1:5" x14ac:dyDescent="0.25">
      <c r="A6" s="32" t="s">
        <v>1647</v>
      </c>
      <c r="B6" s="92">
        <v>41190</v>
      </c>
      <c r="C6" s="28" t="s">
        <v>1648</v>
      </c>
      <c r="D6" s="34"/>
      <c r="E6" s="93"/>
    </row>
    <row r="7" spans="1:5" x14ac:dyDescent="0.25">
      <c r="A7" s="31">
        <v>8384</v>
      </c>
      <c r="B7" s="90">
        <v>41215</v>
      </c>
      <c r="C7" s="27" t="s">
        <v>10</v>
      </c>
      <c r="D7" s="33"/>
      <c r="E7" s="91">
        <v>12098.19</v>
      </c>
    </row>
    <row r="8" spans="1:5" x14ac:dyDescent="0.25">
      <c r="A8" s="32" t="s">
        <v>1647</v>
      </c>
      <c r="B8" s="92">
        <v>41190</v>
      </c>
      <c r="C8" s="28" t="s">
        <v>1648</v>
      </c>
      <c r="D8" s="34"/>
      <c r="E8" s="93"/>
    </row>
    <row r="9" spans="1:5" x14ac:dyDescent="0.25">
      <c r="E9" s="102">
        <f>SUM(E5:E8)</f>
        <v>24296.36</v>
      </c>
    </row>
  </sheetData>
  <mergeCells count="4">
    <mergeCell ref="D5:D6"/>
    <mergeCell ref="E5:E6"/>
    <mergeCell ref="D7:D8"/>
    <mergeCell ref="E7:E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0" sqref="C10"/>
    </sheetView>
  </sheetViews>
  <sheetFormatPr defaultRowHeight="15" x14ac:dyDescent="0.25"/>
  <cols>
    <col min="2" max="2" width="13.140625" customWidth="1"/>
    <col min="3" max="3" width="23.140625" customWidth="1"/>
    <col min="5" max="5" width="15.140625" customWidth="1"/>
  </cols>
  <sheetData>
    <row r="1" spans="1:5" x14ac:dyDescent="0.25">
      <c r="A1" s="1" t="s">
        <v>1649</v>
      </c>
    </row>
    <row r="3" spans="1:5" ht="30" x14ac:dyDescent="0.25">
      <c r="A3" s="29" t="s">
        <v>1</v>
      </c>
      <c r="B3" s="3" t="s">
        <v>2</v>
      </c>
      <c r="C3" s="29" t="s">
        <v>3</v>
      </c>
      <c r="D3" s="29" t="s">
        <v>4</v>
      </c>
      <c r="E3" s="29" t="s">
        <v>5</v>
      </c>
    </row>
    <row r="4" spans="1:5" ht="30" x14ac:dyDescent="0.25">
      <c r="A4" s="30" t="s">
        <v>6</v>
      </c>
      <c r="B4" s="5" t="s">
        <v>7</v>
      </c>
      <c r="C4" s="30" t="s">
        <v>8</v>
      </c>
      <c r="D4" s="30"/>
      <c r="E4" s="30"/>
    </row>
    <row r="5" spans="1:5" x14ac:dyDescent="0.25">
      <c r="A5" s="31">
        <v>2968</v>
      </c>
      <c r="B5" s="90">
        <v>41390</v>
      </c>
      <c r="C5" s="27" t="s">
        <v>10</v>
      </c>
      <c r="D5" s="33"/>
      <c r="E5" s="91">
        <v>387.2</v>
      </c>
    </row>
    <row r="6" spans="1:5" x14ac:dyDescent="0.25">
      <c r="A6" s="32">
        <v>151</v>
      </c>
      <c r="B6" s="92">
        <v>41387</v>
      </c>
      <c r="C6" s="28" t="s">
        <v>1650</v>
      </c>
      <c r="D6" s="34"/>
      <c r="E6" s="93"/>
    </row>
    <row r="7" spans="1:5" x14ac:dyDescent="0.25">
      <c r="A7" s="31">
        <v>2969</v>
      </c>
      <c r="B7" s="90">
        <v>41390</v>
      </c>
      <c r="C7" s="27" t="s">
        <v>10</v>
      </c>
      <c r="D7" s="33"/>
      <c r="E7" s="91">
        <v>1052.7</v>
      </c>
    </row>
    <row r="8" spans="1:5" x14ac:dyDescent="0.25">
      <c r="A8" s="32">
        <v>150</v>
      </c>
      <c r="B8" s="92">
        <v>41387</v>
      </c>
      <c r="C8" s="28" t="s">
        <v>1650</v>
      </c>
      <c r="D8" s="34"/>
      <c r="E8" s="93"/>
    </row>
    <row r="9" spans="1:5" x14ac:dyDescent="0.25">
      <c r="A9" s="31">
        <v>2970</v>
      </c>
      <c r="B9" s="90">
        <v>41390</v>
      </c>
      <c r="C9" s="27" t="s">
        <v>10</v>
      </c>
      <c r="D9" s="33"/>
      <c r="E9" s="91">
        <v>828.37</v>
      </c>
    </row>
    <row r="10" spans="1:5" x14ac:dyDescent="0.25">
      <c r="A10" s="32">
        <v>148</v>
      </c>
      <c r="B10" s="92">
        <v>41386</v>
      </c>
      <c r="C10" s="28" t="s">
        <v>1650</v>
      </c>
      <c r="D10" s="34"/>
      <c r="E10" s="93"/>
    </row>
    <row r="11" spans="1:5" x14ac:dyDescent="0.25">
      <c r="A11" s="31">
        <v>2971</v>
      </c>
      <c r="B11" s="90">
        <v>41390</v>
      </c>
      <c r="C11" s="27" t="s">
        <v>10</v>
      </c>
      <c r="D11" s="33"/>
      <c r="E11" s="91">
        <v>370.48</v>
      </c>
    </row>
    <row r="12" spans="1:5" x14ac:dyDescent="0.25">
      <c r="A12" s="32">
        <v>147</v>
      </c>
      <c r="B12" s="92">
        <v>41386</v>
      </c>
      <c r="C12" s="28" t="s">
        <v>1650</v>
      </c>
      <c r="D12" s="34"/>
      <c r="E12" s="93"/>
    </row>
    <row r="13" spans="1:5" x14ac:dyDescent="0.25">
      <c r="A13" s="31">
        <v>3887</v>
      </c>
      <c r="B13" s="90">
        <v>41421</v>
      </c>
      <c r="C13" s="27" t="s">
        <v>10</v>
      </c>
      <c r="D13" s="33"/>
      <c r="E13" s="91">
        <v>355.74</v>
      </c>
    </row>
    <row r="14" spans="1:5" x14ac:dyDescent="0.25">
      <c r="A14" s="32">
        <v>157</v>
      </c>
      <c r="B14" s="92">
        <v>41410</v>
      </c>
      <c r="C14" s="28" t="s">
        <v>1650</v>
      </c>
      <c r="D14" s="34"/>
      <c r="E14" s="93"/>
    </row>
    <row r="15" spans="1:5" x14ac:dyDescent="0.25">
      <c r="A15" s="31">
        <v>3888</v>
      </c>
      <c r="B15" s="90">
        <v>41421</v>
      </c>
      <c r="C15" s="27" t="s">
        <v>10</v>
      </c>
      <c r="D15" s="33"/>
      <c r="E15" s="91">
        <v>387.2</v>
      </c>
    </row>
    <row r="16" spans="1:5" x14ac:dyDescent="0.25">
      <c r="A16" s="32">
        <v>159</v>
      </c>
      <c r="B16" s="92">
        <v>41410</v>
      </c>
      <c r="C16" s="28" t="s">
        <v>1650</v>
      </c>
      <c r="D16" s="34"/>
      <c r="E16" s="93"/>
    </row>
    <row r="17" spans="1:5" x14ac:dyDescent="0.25">
      <c r="A17" s="31">
        <v>3889</v>
      </c>
      <c r="B17" s="90">
        <v>41421</v>
      </c>
      <c r="C17" s="27" t="s">
        <v>10</v>
      </c>
      <c r="D17" s="33"/>
      <c r="E17" s="91">
        <v>726.36</v>
      </c>
    </row>
    <row r="18" spans="1:5" x14ac:dyDescent="0.25">
      <c r="A18" s="32">
        <v>158</v>
      </c>
      <c r="B18" s="92">
        <v>41410</v>
      </c>
      <c r="C18" s="28" t="s">
        <v>1650</v>
      </c>
      <c r="D18" s="34"/>
      <c r="E18" s="93"/>
    </row>
    <row r="19" spans="1:5" x14ac:dyDescent="0.25">
      <c r="A19" s="31">
        <v>5791</v>
      </c>
      <c r="B19" s="90">
        <v>41500</v>
      </c>
      <c r="C19" s="27" t="s">
        <v>10</v>
      </c>
      <c r="D19" s="33"/>
      <c r="E19" s="91">
        <v>580.79999999999995</v>
      </c>
    </row>
    <row r="20" spans="1:5" x14ac:dyDescent="0.25">
      <c r="A20" s="32">
        <v>228</v>
      </c>
      <c r="B20" s="92">
        <v>41499</v>
      </c>
      <c r="C20" s="28" t="s">
        <v>1650</v>
      </c>
      <c r="D20" s="34"/>
      <c r="E20" s="93"/>
    </row>
    <row r="21" spans="1:5" x14ac:dyDescent="0.25">
      <c r="A21" s="31">
        <v>8129</v>
      </c>
      <c r="B21" s="90">
        <v>41578</v>
      </c>
      <c r="C21" s="27" t="s">
        <v>10</v>
      </c>
      <c r="D21" s="33"/>
      <c r="E21" s="91">
        <v>7985.38</v>
      </c>
    </row>
    <row r="22" spans="1:5" x14ac:dyDescent="0.25">
      <c r="A22" s="32">
        <v>167</v>
      </c>
      <c r="B22" s="92">
        <v>41417</v>
      </c>
      <c r="C22" s="28" t="s">
        <v>1650</v>
      </c>
      <c r="D22" s="34"/>
      <c r="E22" s="93"/>
    </row>
    <row r="23" spans="1:5" x14ac:dyDescent="0.25">
      <c r="A23" s="31">
        <v>8334</v>
      </c>
      <c r="B23" s="90">
        <v>41585</v>
      </c>
      <c r="C23" s="27" t="s">
        <v>10</v>
      </c>
      <c r="D23" s="33"/>
      <c r="E23" s="91">
        <v>78.650000000000006</v>
      </c>
    </row>
    <row r="24" spans="1:5" x14ac:dyDescent="0.25">
      <c r="A24" s="32">
        <v>277</v>
      </c>
      <c r="B24" s="92">
        <v>41565</v>
      </c>
      <c r="C24" s="28" t="s">
        <v>1650</v>
      </c>
      <c r="D24" s="34"/>
      <c r="E24" s="93"/>
    </row>
    <row r="25" spans="1:5" x14ac:dyDescent="0.25">
      <c r="A25" s="31">
        <v>8335</v>
      </c>
      <c r="B25" s="90">
        <v>41585</v>
      </c>
      <c r="C25" s="27" t="s">
        <v>10</v>
      </c>
      <c r="D25" s="33"/>
      <c r="E25" s="91">
        <v>78.650000000000006</v>
      </c>
    </row>
    <row r="26" spans="1:5" x14ac:dyDescent="0.25">
      <c r="A26" s="32">
        <v>278</v>
      </c>
      <c r="B26" s="92">
        <v>41575</v>
      </c>
      <c r="C26" s="28" t="s">
        <v>1650</v>
      </c>
      <c r="D26" s="34"/>
      <c r="E26" s="93"/>
    </row>
    <row r="27" spans="1:5" x14ac:dyDescent="0.25">
      <c r="A27" s="13"/>
      <c r="B27" s="100"/>
      <c r="C27" s="14"/>
      <c r="D27" s="14"/>
      <c r="E27" s="101">
        <f>SUM(E5:E26)</f>
        <v>12831.529999999999</v>
      </c>
    </row>
  </sheetData>
  <mergeCells count="22">
    <mergeCell ref="D23:D24"/>
    <mergeCell ref="E23:E24"/>
    <mergeCell ref="D25:D26"/>
    <mergeCell ref="E25:E26"/>
    <mergeCell ref="D17:D18"/>
    <mergeCell ref="E17:E18"/>
    <mergeCell ref="D19:D20"/>
    <mergeCell ref="E19:E20"/>
    <mergeCell ref="D21:D22"/>
    <mergeCell ref="E21:E22"/>
    <mergeCell ref="D11:D12"/>
    <mergeCell ref="E11:E12"/>
    <mergeCell ref="D13:D14"/>
    <mergeCell ref="E13:E14"/>
    <mergeCell ref="D15:D16"/>
    <mergeCell ref="E15:E16"/>
    <mergeCell ref="D5:D6"/>
    <mergeCell ref="E5:E6"/>
    <mergeCell ref="D7:D8"/>
    <mergeCell ref="E7:E8"/>
    <mergeCell ref="D9:D10"/>
    <mergeCell ref="E9:E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G14" sqref="G14"/>
    </sheetView>
  </sheetViews>
  <sheetFormatPr defaultRowHeight="15" x14ac:dyDescent="0.25"/>
  <cols>
    <col min="2" max="2" width="13.28515625" customWidth="1"/>
    <col min="3" max="3" width="17.28515625" customWidth="1"/>
    <col min="5" max="5" width="14.7109375" customWidth="1"/>
  </cols>
  <sheetData>
    <row r="1" spans="1:5" x14ac:dyDescent="0.25">
      <c r="A1" s="1" t="s">
        <v>1651</v>
      </c>
    </row>
    <row r="4" spans="1:5" ht="30" x14ac:dyDescent="0.25">
      <c r="A4" s="29" t="s">
        <v>1</v>
      </c>
      <c r="B4" s="3" t="s">
        <v>2</v>
      </c>
      <c r="C4" s="29" t="s">
        <v>3</v>
      </c>
      <c r="D4" s="29" t="s">
        <v>4</v>
      </c>
      <c r="E4" s="29" t="s">
        <v>5</v>
      </c>
    </row>
    <row r="5" spans="1:5" ht="30" x14ac:dyDescent="0.25">
      <c r="A5" s="30" t="s">
        <v>6</v>
      </c>
      <c r="B5" s="5" t="s">
        <v>7</v>
      </c>
      <c r="C5" s="30" t="s">
        <v>8</v>
      </c>
      <c r="D5" s="30"/>
      <c r="E5" s="30"/>
    </row>
    <row r="6" spans="1:5" ht="25.5" x14ac:dyDescent="0.25">
      <c r="A6" s="31">
        <v>5521</v>
      </c>
      <c r="B6" s="90">
        <v>41102</v>
      </c>
      <c r="C6" s="27" t="s">
        <v>10</v>
      </c>
      <c r="D6" s="33"/>
      <c r="E6" s="91">
        <v>11150.81</v>
      </c>
    </row>
    <row r="7" spans="1:5" x14ac:dyDescent="0.25">
      <c r="A7" s="32">
        <v>2001289</v>
      </c>
      <c r="B7" s="92">
        <v>41100</v>
      </c>
      <c r="C7" s="28" t="s">
        <v>1652</v>
      </c>
      <c r="D7" s="34"/>
      <c r="E7" s="93"/>
    </row>
    <row r="8" spans="1:5" ht="25.5" x14ac:dyDescent="0.25">
      <c r="A8" s="31">
        <v>10182</v>
      </c>
      <c r="B8" s="90">
        <v>41263</v>
      </c>
      <c r="C8" s="27" t="s">
        <v>10</v>
      </c>
      <c r="D8" s="33"/>
      <c r="E8" s="91">
        <v>462.89</v>
      </c>
    </row>
    <row r="9" spans="1:5" x14ac:dyDescent="0.25">
      <c r="A9" s="32">
        <v>2012294</v>
      </c>
      <c r="B9" s="92">
        <v>41242</v>
      </c>
      <c r="C9" s="28" t="s">
        <v>1652</v>
      </c>
      <c r="D9" s="34"/>
      <c r="E9" s="93"/>
    </row>
    <row r="10" spans="1:5" x14ac:dyDescent="0.25">
      <c r="D10" t="s">
        <v>1637</v>
      </c>
      <c r="E10">
        <f>11150.81+462.89</f>
        <v>11613.699999999999</v>
      </c>
    </row>
    <row r="14" spans="1:5" ht="30" x14ac:dyDescent="0.25">
      <c r="A14" s="29" t="s">
        <v>1</v>
      </c>
      <c r="B14" s="3" t="s">
        <v>2</v>
      </c>
      <c r="C14" s="29" t="s">
        <v>3</v>
      </c>
      <c r="D14" s="29" t="s">
        <v>4</v>
      </c>
      <c r="E14" s="29" t="s">
        <v>5</v>
      </c>
    </row>
    <row r="15" spans="1:5" ht="30" x14ac:dyDescent="0.25">
      <c r="A15" s="30" t="s">
        <v>6</v>
      </c>
      <c r="B15" s="5" t="s">
        <v>7</v>
      </c>
      <c r="C15" s="30" t="s">
        <v>8</v>
      </c>
      <c r="D15" s="30"/>
      <c r="E15" s="30"/>
    </row>
    <row r="16" spans="1:5" ht="25.5" x14ac:dyDescent="0.25">
      <c r="A16" s="31">
        <v>7538</v>
      </c>
      <c r="B16" s="90">
        <v>41190</v>
      </c>
      <c r="C16" s="27" t="s">
        <v>494</v>
      </c>
      <c r="D16" s="33"/>
      <c r="E16" s="91">
        <v>3500</v>
      </c>
    </row>
    <row r="17" spans="1:5" x14ac:dyDescent="0.25">
      <c r="A17" s="32">
        <v>2001322</v>
      </c>
      <c r="B17" s="92">
        <v>41183</v>
      </c>
      <c r="C17" s="28" t="s">
        <v>1652</v>
      </c>
      <c r="D17" s="34"/>
      <c r="E17" s="93"/>
    </row>
    <row r="18" spans="1:5" ht="25.5" x14ac:dyDescent="0.25">
      <c r="A18" s="31">
        <v>10314</v>
      </c>
      <c r="B18" s="90">
        <v>41264</v>
      </c>
      <c r="C18" s="27" t="s">
        <v>494</v>
      </c>
      <c r="D18" s="33"/>
      <c r="E18" s="91">
        <v>100</v>
      </c>
    </row>
    <row r="19" spans="1:5" x14ac:dyDescent="0.25">
      <c r="A19" s="32">
        <v>2001386</v>
      </c>
      <c r="B19" s="92">
        <v>41263</v>
      </c>
      <c r="C19" s="28" t="s">
        <v>1652</v>
      </c>
      <c r="D19" s="34"/>
      <c r="E19" s="93"/>
    </row>
    <row r="20" spans="1:5" x14ac:dyDescent="0.25">
      <c r="D20" t="s">
        <v>1637</v>
      </c>
      <c r="E20">
        <v>3600</v>
      </c>
    </row>
  </sheetData>
  <mergeCells count="8">
    <mergeCell ref="D18:D19"/>
    <mergeCell ref="E18:E19"/>
    <mergeCell ref="D6:D7"/>
    <mergeCell ref="E6:E7"/>
    <mergeCell ref="D8:D9"/>
    <mergeCell ref="E8:E9"/>
    <mergeCell ref="D16:D17"/>
    <mergeCell ref="E16:E1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D17" sqref="D17"/>
    </sheetView>
  </sheetViews>
  <sheetFormatPr defaultRowHeight="15" x14ac:dyDescent="0.25"/>
  <cols>
    <col min="2" max="2" width="10.140625" bestFit="1" customWidth="1"/>
    <col min="3" max="3" width="23" customWidth="1"/>
    <col min="5" max="5" width="15.140625" customWidth="1"/>
  </cols>
  <sheetData>
    <row r="1" spans="1:5" x14ac:dyDescent="0.25">
      <c r="A1" s="1" t="s">
        <v>1653</v>
      </c>
    </row>
    <row r="3" spans="1:5" ht="30" x14ac:dyDescent="0.25">
      <c r="A3" s="29" t="s">
        <v>1</v>
      </c>
      <c r="B3" s="3" t="s">
        <v>2</v>
      </c>
      <c r="C3" s="29" t="s">
        <v>3</v>
      </c>
      <c r="D3" s="29" t="s">
        <v>4</v>
      </c>
      <c r="E3" s="29" t="s">
        <v>5</v>
      </c>
    </row>
    <row r="4" spans="1:5" ht="30" x14ac:dyDescent="0.25">
      <c r="A4" s="30" t="s">
        <v>6</v>
      </c>
      <c r="B4" s="5" t="s">
        <v>7</v>
      </c>
      <c r="C4" s="30" t="s">
        <v>8</v>
      </c>
      <c r="D4" s="30"/>
      <c r="E4" s="30"/>
    </row>
    <row r="5" spans="1:5" x14ac:dyDescent="0.25">
      <c r="A5" s="31">
        <v>3266</v>
      </c>
      <c r="B5" s="90">
        <v>41036</v>
      </c>
      <c r="C5" s="27" t="s">
        <v>10</v>
      </c>
      <c r="D5" s="33"/>
      <c r="E5" s="91">
        <v>488</v>
      </c>
    </row>
    <row r="6" spans="1:5" x14ac:dyDescent="0.25">
      <c r="A6" s="32">
        <v>206</v>
      </c>
      <c r="B6" s="92">
        <v>41036</v>
      </c>
      <c r="C6" s="28" t="s">
        <v>1654</v>
      </c>
      <c r="D6" s="34"/>
      <c r="E6" s="93"/>
    </row>
    <row r="7" spans="1:5" x14ac:dyDescent="0.25">
      <c r="A7" s="31">
        <v>5510</v>
      </c>
      <c r="B7" s="90">
        <v>41117</v>
      </c>
      <c r="C7" s="27" t="s">
        <v>10</v>
      </c>
      <c r="D7" s="33"/>
      <c r="E7" s="91">
        <v>484</v>
      </c>
    </row>
    <row r="8" spans="1:5" x14ac:dyDescent="0.25">
      <c r="A8" s="32">
        <v>216</v>
      </c>
      <c r="B8" s="92">
        <v>41116</v>
      </c>
      <c r="C8" s="28" t="s">
        <v>1654</v>
      </c>
      <c r="D8" s="34"/>
      <c r="E8" s="93"/>
    </row>
    <row r="9" spans="1:5" x14ac:dyDescent="0.25">
      <c r="A9" s="31">
        <v>6124</v>
      </c>
      <c r="B9" s="90">
        <v>41155</v>
      </c>
      <c r="C9" s="27" t="s">
        <v>10</v>
      </c>
      <c r="D9" s="33"/>
      <c r="E9" s="91">
        <v>241.75</v>
      </c>
    </row>
    <row r="10" spans="1:5" x14ac:dyDescent="0.25">
      <c r="A10" s="32">
        <v>212</v>
      </c>
      <c r="B10" s="92">
        <v>41138</v>
      </c>
      <c r="C10" s="28" t="s">
        <v>1654</v>
      </c>
      <c r="D10" s="34"/>
      <c r="E10" s="93"/>
    </row>
    <row r="11" spans="1:5" x14ac:dyDescent="0.25">
      <c r="A11" s="31">
        <v>8238</v>
      </c>
      <c r="B11" s="90">
        <v>41211</v>
      </c>
      <c r="C11" s="27" t="s">
        <v>10</v>
      </c>
      <c r="D11" s="33"/>
      <c r="E11" s="91">
        <v>1936</v>
      </c>
    </row>
    <row r="12" spans="1:5" x14ac:dyDescent="0.25">
      <c r="A12" s="32">
        <v>231</v>
      </c>
      <c r="B12" s="92">
        <v>41208</v>
      </c>
      <c r="C12" s="28" t="s">
        <v>1654</v>
      </c>
      <c r="D12" s="34"/>
      <c r="E12" s="93"/>
    </row>
    <row r="13" spans="1:5" x14ac:dyDescent="0.25">
      <c r="A13" s="31">
        <v>10000</v>
      </c>
      <c r="B13" s="90">
        <v>41262</v>
      </c>
      <c r="C13" s="27" t="s">
        <v>10</v>
      </c>
      <c r="D13" s="33"/>
      <c r="E13" s="91">
        <v>484.24</v>
      </c>
    </row>
    <row r="14" spans="1:5" x14ac:dyDescent="0.25">
      <c r="A14" s="32">
        <v>233</v>
      </c>
      <c r="B14" s="92">
        <v>41257</v>
      </c>
      <c r="C14" s="28" t="s">
        <v>1654</v>
      </c>
      <c r="D14" s="34"/>
      <c r="E14" s="93"/>
    </row>
    <row r="15" spans="1:5" x14ac:dyDescent="0.25">
      <c r="E15" s="102">
        <f>SUM(E5:E14)</f>
        <v>3633.99</v>
      </c>
    </row>
    <row r="17" spans="1:5" ht="30" x14ac:dyDescent="0.25">
      <c r="A17" s="29" t="s">
        <v>1</v>
      </c>
      <c r="B17" s="3" t="s">
        <v>2</v>
      </c>
      <c r="C17" s="29" t="s">
        <v>3</v>
      </c>
      <c r="D17" s="29" t="s">
        <v>4</v>
      </c>
      <c r="E17" s="29" t="s">
        <v>5</v>
      </c>
    </row>
    <row r="18" spans="1:5" ht="30" x14ac:dyDescent="0.25">
      <c r="A18" s="30" t="s">
        <v>6</v>
      </c>
      <c r="B18" s="5" t="s">
        <v>7</v>
      </c>
      <c r="C18" s="30" t="s">
        <v>8</v>
      </c>
      <c r="D18" s="30"/>
      <c r="E18" s="30"/>
    </row>
    <row r="19" spans="1:5" x14ac:dyDescent="0.25">
      <c r="A19" s="31">
        <v>2184</v>
      </c>
      <c r="B19" s="90">
        <v>41360</v>
      </c>
      <c r="C19" s="27" t="s">
        <v>10</v>
      </c>
      <c r="D19" s="33"/>
      <c r="E19" s="91">
        <v>1179.75</v>
      </c>
    </row>
    <row r="20" spans="1:5" x14ac:dyDescent="0.25">
      <c r="A20" s="32">
        <v>238</v>
      </c>
      <c r="B20" s="92">
        <v>41358</v>
      </c>
      <c r="C20" s="28" t="s">
        <v>1654</v>
      </c>
      <c r="D20" s="34"/>
      <c r="E20" s="93"/>
    </row>
    <row r="21" spans="1:5" x14ac:dyDescent="0.25">
      <c r="A21" s="31">
        <v>2474</v>
      </c>
      <c r="B21" s="90">
        <v>41372</v>
      </c>
      <c r="C21" s="27" t="s">
        <v>10</v>
      </c>
      <c r="D21" s="33"/>
      <c r="E21" s="91">
        <v>592.9</v>
      </c>
    </row>
    <row r="22" spans="1:5" x14ac:dyDescent="0.25">
      <c r="A22" s="32">
        <v>239</v>
      </c>
      <c r="B22" s="92">
        <v>41372</v>
      </c>
      <c r="C22" s="28" t="s">
        <v>1654</v>
      </c>
      <c r="D22" s="34"/>
      <c r="E22" s="93"/>
    </row>
    <row r="23" spans="1:5" x14ac:dyDescent="0.25">
      <c r="A23" s="31">
        <v>5229</v>
      </c>
      <c r="B23" s="90">
        <v>41470</v>
      </c>
      <c r="C23" s="27" t="s">
        <v>10</v>
      </c>
      <c r="D23" s="33"/>
      <c r="E23" s="91">
        <v>474.32</v>
      </c>
    </row>
    <row r="24" spans="1:5" x14ac:dyDescent="0.25">
      <c r="A24" s="32">
        <v>249</v>
      </c>
      <c r="B24" s="92">
        <v>41470</v>
      </c>
      <c r="C24" s="28" t="s">
        <v>1654</v>
      </c>
      <c r="D24" s="34"/>
      <c r="E24" s="93"/>
    </row>
    <row r="25" spans="1:5" x14ac:dyDescent="0.25">
      <c r="A25" s="31">
        <v>5486</v>
      </c>
      <c r="B25" s="90">
        <v>41484</v>
      </c>
      <c r="C25" s="27" t="s">
        <v>10</v>
      </c>
      <c r="D25" s="33"/>
      <c r="E25" s="91">
        <v>474.32</v>
      </c>
    </row>
    <row r="26" spans="1:5" x14ac:dyDescent="0.25">
      <c r="A26" s="32">
        <v>251</v>
      </c>
      <c r="B26" s="92">
        <v>41484</v>
      </c>
      <c r="C26" s="28" t="s">
        <v>1654</v>
      </c>
      <c r="D26" s="34"/>
      <c r="E26" s="93"/>
    </row>
    <row r="27" spans="1:5" x14ac:dyDescent="0.25">
      <c r="A27" s="31">
        <v>5662</v>
      </c>
      <c r="B27" s="90">
        <v>41493</v>
      </c>
      <c r="C27" s="27" t="s">
        <v>10</v>
      </c>
      <c r="D27" s="33"/>
      <c r="E27" s="91">
        <v>641.29999999999995</v>
      </c>
    </row>
    <row r="28" spans="1:5" x14ac:dyDescent="0.25">
      <c r="A28" s="32">
        <v>253</v>
      </c>
      <c r="B28" s="92">
        <v>41486</v>
      </c>
      <c r="C28" s="28" t="s">
        <v>1654</v>
      </c>
      <c r="D28" s="34"/>
      <c r="E28" s="93"/>
    </row>
    <row r="29" spans="1:5" x14ac:dyDescent="0.25">
      <c r="A29" s="31">
        <v>7021</v>
      </c>
      <c r="B29" s="90">
        <v>41547</v>
      </c>
      <c r="C29" s="27" t="s">
        <v>10</v>
      </c>
      <c r="D29" s="33"/>
      <c r="E29" s="91">
        <v>711.48</v>
      </c>
    </row>
    <row r="30" spans="1:5" x14ac:dyDescent="0.25">
      <c r="A30" s="32">
        <v>257</v>
      </c>
      <c r="B30" s="92">
        <v>41544</v>
      </c>
      <c r="C30" s="28" t="s">
        <v>1654</v>
      </c>
      <c r="D30" s="34"/>
      <c r="E30" s="93"/>
    </row>
    <row r="31" spans="1:5" x14ac:dyDescent="0.25">
      <c r="E31" s="102">
        <f>SUM(E19:E30)</f>
        <v>4074.07</v>
      </c>
    </row>
  </sheetData>
  <mergeCells count="22">
    <mergeCell ref="D27:D28"/>
    <mergeCell ref="E27:E28"/>
    <mergeCell ref="D29:D30"/>
    <mergeCell ref="E29:E30"/>
    <mergeCell ref="D21:D22"/>
    <mergeCell ref="E21:E22"/>
    <mergeCell ref="D23:D24"/>
    <mergeCell ref="E23:E24"/>
    <mergeCell ref="D25:D26"/>
    <mergeCell ref="E25:E26"/>
    <mergeCell ref="D11:D12"/>
    <mergeCell ref="E11:E12"/>
    <mergeCell ref="D13:D14"/>
    <mergeCell ref="E13:E14"/>
    <mergeCell ref="D19:D20"/>
    <mergeCell ref="E19:E20"/>
    <mergeCell ref="D5:D6"/>
    <mergeCell ref="E5:E6"/>
    <mergeCell ref="D7:D8"/>
    <mergeCell ref="E7:E8"/>
    <mergeCell ref="D9:D10"/>
    <mergeCell ref="E9:E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5"/>
  <sheetViews>
    <sheetView zoomScaleNormal="100" workbookViewId="0">
      <selection sqref="A1:G1"/>
    </sheetView>
  </sheetViews>
  <sheetFormatPr defaultRowHeight="15" x14ac:dyDescent="0.25"/>
  <cols>
    <col min="1" max="1" width="11.140625" customWidth="1"/>
    <col min="2" max="2" width="12" customWidth="1"/>
    <col min="3" max="3" width="22.7109375" customWidth="1"/>
    <col min="5" max="5" width="11.28515625" customWidth="1"/>
  </cols>
  <sheetData>
    <row r="1" spans="1:7" ht="33.75" customHeight="1" x14ac:dyDescent="0.25">
      <c r="A1" s="39" t="s">
        <v>94</v>
      </c>
      <c r="B1" s="39"/>
      <c r="C1" s="39"/>
      <c r="D1" s="39"/>
      <c r="E1" s="39"/>
      <c r="F1" s="39"/>
      <c r="G1" s="39"/>
    </row>
    <row r="2" spans="1:7" x14ac:dyDescent="0.25">
      <c r="A2" s="1" t="s">
        <v>95</v>
      </c>
    </row>
    <row r="4" spans="1:7" x14ac:dyDescent="0.25">
      <c r="A4" s="2" t="s">
        <v>1</v>
      </c>
      <c r="B4" s="3" t="s">
        <v>2</v>
      </c>
      <c r="C4" s="2" t="s">
        <v>3</v>
      </c>
      <c r="D4" s="37" t="s">
        <v>4</v>
      </c>
      <c r="E4" s="37" t="s">
        <v>5</v>
      </c>
    </row>
    <row r="5" spans="1:7" x14ac:dyDescent="0.25">
      <c r="A5" s="4" t="s">
        <v>6</v>
      </c>
      <c r="B5" s="5" t="s">
        <v>7</v>
      </c>
      <c r="C5" s="4" t="s">
        <v>8</v>
      </c>
      <c r="D5" s="38"/>
      <c r="E5" s="38"/>
    </row>
    <row r="6" spans="1:7" x14ac:dyDescent="0.25">
      <c r="A6" s="6">
        <v>256</v>
      </c>
      <c r="B6" s="7" t="s">
        <v>96</v>
      </c>
      <c r="C6" s="7" t="s">
        <v>10</v>
      </c>
      <c r="D6" s="33"/>
      <c r="E6" s="33" t="s">
        <v>67</v>
      </c>
    </row>
    <row r="7" spans="1:7" x14ac:dyDescent="0.25">
      <c r="A7" s="8">
        <v>471</v>
      </c>
      <c r="B7" s="9" t="s">
        <v>96</v>
      </c>
      <c r="C7" s="9" t="s">
        <v>13</v>
      </c>
      <c r="D7" s="34"/>
      <c r="E7" s="34"/>
    </row>
    <row r="8" spans="1:7" x14ac:dyDescent="0.25">
      <c r="A8" s="6">
        <v>906</v>
      </c>
      <c r="B8" s="7" t="s">
        <v>97</v>
      </c>
      <c r="C8" s="7" t="s">
        <v>10</v>
      </c>
      <c r="D8" s="33"/>
      <c r="E8" s="33" t="s">
        <v>98</v>
      </c>
    </row>
    <row r="9" spans="1:7" x14ac:dyDescent="0.25">
      <c r="A9" s="8">
        <v>483</v>
      </c>
      <c r="B9" s="9" t="s">
        <v>99</v>
      </c>
      <c r="C9" s="9" t="s">
        <v>13</v>
      </c>
      <c r="D9" s="34"/>
      <c r="E9" s="34"/>
    </row>
    <row r="10" spans="1:7" x14ac:dyDescent="0.25">
      <c r="A10" s="6">
        <v>1446</v>
      </c>
      <c r="B10" s="7" t="s">
        <v>100</v>
      </c>
      <c r="C10" s="7" t="s">
        <v>10</v>
      </c>
      <c r="D10" s="33"/>
      <c r="E10" s="33" t="s">
        <v>101</v>
      </c>
    </row>
    <row r="11" spans="1:7" x14ac:dyDescent="0.25">
      <c r="A11" s="8">
        <v>485</v>
      </c>
      <c r="B11" s="9" t="s">
        <v>102</v>
      </c>
      <c r="C11" s="9" t="s">
        <v>13</v>
      </c>
      <c r="D11" s="34"/>
      <c r="E11" s="34"/>
    </row>
    <row r="12" spans="1:7" x14ac:dyDescent="0.25">
      <c r="A12" s="6">
        <v>3261</v>
      </c>
      <c r="B12" s="7" t="s">
        <v>103</v>
      </c>
      <c r="C12" s="7" t="s">
        <v>10</v>
      </c>
      <c r="D12" s="33"/>
      <c r="E12" s="33" t="s">
        <v>104</v>
      </c>
    </row>
    <row r="13" spans="1:7" x14ac:dyDescent="0.25">
      <c r="A13" s="8">
        <v>505</v>
      </c>
      <c r="B13" s="9" t="s">
        <v>105</v>
      </c>
      <c r="C13" s="9" t="s">
        <v>13</v>
      </c>
      <c r="D13" s="34"/>
      <c r="E13" s="34"/>
    </row>
    <row r="14" spans="1:7" x14ac:dyDescent="0.25">
      <c r="A14" s="6">
        <v>3662</v>
      </c>
      <c r="B14" s="7" t="s">
        <v>106</v>
      </c>
      <c r="C14" s="7" t="s">
        <v>10</v>
      </c>
      <c r="D14" s="33"/>
      <c r="E14" s="33" t="s">
        <v>107</v>
      </c>
    </row>
    <row r="15" spans="1:7" x14ac:dyDescent="0.25">
      <c r="A15" s="8">
        <v>517</v>
      </c>
      <c r="B15" s="9" t="s">
        <v>108</v>
      </c>
      <c r="C15" s="9" t="s">
        <v>13</v>
      </c>
      <c r="D15" s="34"/>
      <c r="E15" s="34"/>
    </row>
    <row r="16" spans="1:7" x14ac:dyDescent="0.25">
      <c r="A16" s="6">
        <v>3752</v>
      </c>
      <c r="B16" s="7" t="s">
        <v>109</v>
      </c>
      <c r="C16" s="7" t="s">
        <v>10</v>
      </c>
      <c r="D16" s="33"/>
      <c r="E16" s="33" t="s">
        <v>110</v>
      </c>
    </row>
    <row r="17" spans="1:5" x14ac:dyDescent="0.25">
      <c r="A17" s="8">
        <v>518</v>
      </c>
      <c r="B17" s="9" t="s">
        <v>108</v>
      </c>
      <c r="C17" s="9" t="s">
        <v>13</v>
      </c>
      <c r="D17" s="34"/>
      <c r="E17" s="34"/>
    </row>
    <row r="18" spans="1:5" x14ac:dyDescent="0.25">
      <c r="A18" s="6">
        <v>3753</v>
      </c>
      <c r="B18" s="7" t="s">
        <v>109</v>
      </c>
      <c r="C18" s="7" t="s">
        <v>10</v>
      </c>
      <c r="D18" s="33"/>
      <c r="E18" s="33" t="s">
        <v>111</v>
      </c>
    </row>
    <row r="19" spans="1:5" x14ac:dyDescent="0.25">
      <c r="A19" s="8">
        <v>519</v>
      </c>
      <c r="B19" s="9" t="s">
        <v>112</v>
      </c>
      <c r="C19" s="9" t="s">
        <v>13</v>
      </c>
      <c r="D19" s="34"/>
      <c r="E19" s="34"/>
    </row>
    <row r="20" spans="1:5" x14ac:dyDescent="0.25">
      <c r="A20" s="6">
        <v>4650</v>
      </c>
      <c r="B20" s="7" t="s">
        <v>113</v>
      </c>
      <c r="C20" s="7" t="s">
        <v>10</v>
      </c>
      <c r="D20" s="33"/>
      <c r="E20" s="33" t="s">
        <v>114</v>
      </c>
    </row>
    <row r="21" spans="1:5" x14ac:dyDescent="0.25">
      <c r="A21" s="8">
        <v>533</v>
      </c>
      <c r="B21" s="9" t="s">
        <v>115</v>
      </c>
      <c r="C21" s="9" t="s">
        <v>13</v>
      </c>
      <c r="D21" s="34"/>
      <c r="E21" s="34"/>
    </row>
    <row r="22" spans="1:5" x14ac:dyDescent="0.25">
      <c r="A22" s="6">
        <v>4828</v>
      </c>
      <c r="B22" s="7" t="s">
        <v>116</v>
      </c>
      <c r="C22" s="7" t="s">
        <v>10</v>
      </c>
      <c r="D22" s="33"/>
      <c r="E22" s="33" t="s">
        <v>117</v>
      </c>
    </row>
    <row r="23" spans="1:5" x14ac:dyDescent="0.25">
      <c r="A23" s="8">
        <v>534</v>
      </c>
      <c r="B23" s="9" t="s">
        <v>118</v>
      </c>
      <c r="C23" s="9" t="s">
        <v>13</v>
      </c>
      <c r="D23" s="34"/>
      <c r="E23" s="34"/>
    </row>
    <row r="24" spans="1:5" x14ac:dyDescent="0.25">
      <c r="A24" s="6">
        <v>4913</v>
      </c>
      <c r="B24" s="7" t="s">
        <v>119</v>
      </c>
      <c r="C24" s="7" t="s">
        <v>10</v>
      </c>
      <c r="D24" s="33"/>
      <c r="E24" s="33" t="s">
        <v>120</v>
      </c>
    </row>
    <row r="25" spans="1:5" x14ac:dyDescent="0.25">
      <c r="A25" s="8">
        <v>541</v>
      </c>
      <c r="B25" s="9" t="s">
        <v>121</v>
      </c>
      <c r="C25" s="9" t="s">
        <v>13</v>
      </c>
      <c r="D25" s="34"/>
      <c r="E25" s="34"/>
    </row>
    <row r="26" spans="1:5" x14ac:dyDescent="0.25">
      <c r="A26" s="6">
        <v>5479</v>
      </c>
      <c r="B26" s="7" t="s">
        <v>122</v>
      </c>
      <c r="C26" s="7" t="s">
        <v>10</v>
      </c>
      <c r="D26" s="33"/>
      <c r="E26" s="33" t="s">
        <v>123</v>
      </c>
    </row>
    <row r="27" spans="1:5" x14ac:dyDescent="0.25">
      <c r="A27" s="8">
        <v>546</v>
      </c>
      <c r="B27" s="9" t="s">
        <v>124</v>
      </c>
      <c r="C27" s="9" t="s">
        <v>13</v>
      </c>
      <c r="D27" s="34"/>
      <c r="E27" s="34"/>
    </row>
    <row r="28" spans="1:5" x14ac:dyDescent="0.25">
      <c r="A28" s="6">
        <v>5798</v>
      </c>
      <c r="B28" s="7" t="s">
        <v>125</v>
      </c>
      <c r="C28" s="7" t="s">
        <v>10</v>
      </c>
      <c r="D28" s="33"/>
      <c r="E28" s="33" t="s">
        <v>126</v>
      </c>
    </row>
    <row r="29" spans="1:5" x14ac:dyDescent="0.25">
      <c r="A29" s="8">
        <v>553</v>
      </c>
      <c r="B29" s="9" t="s">
        <v>127</v>
      </c>
      <c r="C29" s="9" t="s">
        <v>13</v>
      </c>
      <c r="D29" s="34"/>
      <c r="E29" s="34"/>
    </row>
    <row r="30" spans="1:5" x14ac:dyDescent="0.25">
      <c r="A30" s="6">
        <v>5801</v>
      </c>
      <c r="B30" s="7" t="s">
        <v>125</v>
      </c>
      <c r="C30" s="7" t="s">
        <v>10</v>
      </c>
      <c r="D30" s="33"/>
      <c r="E30" s="33" t="s">
        <v>128</v>
      </c>
    </row>
    <row r="31" spans="1:5" x14ac:dyDescent="0.25">
      <c r="A31" s="8">
        <v>554</v>
      </c>
      <c r="B31" s="9" t="s">
        <v>129</v>
      </c>
      <c r="C31" s="9" t="s">
        <v>13</v>
      </c>
      <c r="D31" s="34"/>
      <c r="E31" s="34"/>
    </row>
    <row r="32" spans="1:5" x14ac:dyDescent="0.25">
      <c r="A32" s="6">
        <v>6265</v>
      </c>
      <c r="B32" s="7" t="s">
        <v>130</v>
      </c>
      <c r="C32" s="7" t="s">
        <v>10</v>
      </c>
      <c r="D32" s="33"/>
      <c r="E32" s="33" t="s">
        <v>131</v>
      </c>
    </row>
    <row r="33" spans="1:6" x14ac:dyDescent="0.25">
      <c r="A33" s="8">
        <v>555</v>
      </c>
      <c r="B33" s="9" t="s">
        <v>132</v>
      </c>
      <c r="C33" s="9" t="s">
        <v>13</v>
      </c>
      <c r="D33" s="34"/>
      <c r="E33" s="34"/>
    </row>
    <row r="34" spans="1:6" x14ac:dyDescent="0.25">
      <c r="A34" s="6">
        <v>6993</v>
      </c>
      <c r="B34" s="7" t="s">
        <v>133</v>
      </c>
      <c r="C34" s="7" t="s">
        <v>10</v>
      </c>
      <c r="D34" s="33"/>
      <c r="E34" s="33" t="s">
        <v>134</v>
      </c>
    </row>
    <row r="35" spans="1:6" x14ac:dyDescent="0.25">
      <c r="A35" s="8">
        <v>560</v>
      </c>
      <c r="B35" s="9" t="s">
        <v>135</v>
      </c>
      <c r="C35" s="9" t="s">
        <v>13</v>
      </c>
      <c r="D35" s="34"/>
      <c r="E35" s="34"/>
    </row>
    <row r="36" spans="1:6" x14ac:dyDescent="0.25">
      <c r="A36" s="6">
        <v>7068</v>
      </c>
      <c r="B36" s="7" t="s">
        <v>136</v>
      </c>
      <c r="C36" s="7" t="s">
        <v>10</v>
      </c>
      <c r="D36" s="33"/>
      <c r="E36" s="33" t="s">
        <v>65</v>
      </c>
    </row>
    <row r="37" spans="1:6" x14ac:dyDescent="0.25">
      <c r="A37" s="8">
        <v>564</v>
      </c>
      <c r="B37" s="9" t="s">
        <v>136</v>
      </c>
      <c r="C37" s="9" t="s">
        <v>13</v>
      </c>
      <c r="D37" s="34"/>
      <c r="E37" s="34"/>
    </row>
    <row r="38" spans="1:6" x14ac:dyDescent="0.25">
      <c r="A38" s="6">
        <v>7954</v>
      </c>
      <c r="B38" s="7" t="s">
        <v>137</v>
      </c>
      <c r="C38" s="7" t="s">
        <v>10</v>
      </c>
      <c r="D38" s="33"/>
      <c r="E38" s="33" t="s">
        <v>90</v>
      </c>
    </row>
    <row r="39" spans="1:6" x14ac:dyDescent="0.25">
      <c r="A39" s="8">
        <v>568</v>
      </c>
      <c r="B39" s="9" t="s">
        <v>138</v>
      </c>
      <c r="C39" s="9" t="s">
        <v>13</v>
      </c>
      <c r="D39" s="34"/>
      <c r="E39" s="34"/>
    </row>
    <row r="40" spans="1:6" x14ac:dyDescent="0.25">
      <c r="A40" s="6">
        <v>8153</v>
      </c>
      <c r="B40" s="7" t="s">
        <v>139</v>
      </c>
      <c r="C40" s="7" t="s">
        <v>10</v>
      </c>
      <c r="D40" s="33"/>
      <c r="E40" s="33" t="s">
        <v>140</v>
      </c>
    </row>
    <row r="41" spans="1:6" x14ac:dyDescent="0.25">
      <c r="A41" s="8">
        <v>573</v>
      </c>
      <c r="B41" s="9" t="s">
        <v>141</v>
      </c>
      <c r="C41" s="9" t="s">
        <v>13</v>
      </c>
      <c r="D41" s="34"/>
      <c r="E41" s="34"/>
    </row>
    <row r="42" spans="1:6" x14ac:dyDescent="0.25">
      <c r="A42" s="6">
        <v>9210</v>
      </c>
      <c r="B42" s="7" t="s">
        <v>142</v>
      </c>
      <c r="C42" s="7" t="s">
        <v>10</v>
      </c>
      <c r="D42" s="33"/>
      <c r="E42" s="33" t="s">
        <v>143</v>
      </c>
    </row>
    <row r="43" spans="1:6" x14ac:dyDescent="0.25">
      <c r="A43" s="8">
        <v>581</v>
      </c>
      <c r="B43" s="9" t="s">
        <v>144</v>
      </c>
      <c r="C43" s="9" t="s">
        <v>13</v>
      </c>
      <c r="D43" s="34"/>
      <c r="E43" s="34"/>
    </row>
    <row r="44" spans="1:6" x14ac:dyDescent="0.25">
      <c r="A44" s="6">
        <v>9597</v>
      </c>
      <c r="B44" s="7" t="s">
        <v>145</v>
      </c>
      <c r="C44" s="7" t="s">
        <v>10</v>
      </c>
      <c r="D44" s="33"/>
      <c r="E44" s="33" t="s">
        <v>146</v>
      </c>
    </row>
    <row r="45" spans="1:6" x14ac:dyDescent="0.25">
      <c r="A45" s="8">
        <v>585</v>
      </c>
      <c r="B45" s="9" t="s">
        <v>147</v>
      </c>
      <c r="C45" s="9" t="s">
        <v>13</v>
      </c>
      <c r="D45" s="34"/>
      <c r="E45" s="34"/>
    </row>
    <row r="46" spans="1:6" x14ac:dyDescent="0.25">
      <c r="A46" s="6">
        <v>9914</v>
      </c>
      <c r="B46" s="7" t="s">
        <v>148</v>
      </c>
      <c r="C46" s="7" t="s">
        <v>10</v>
      </c>
      <c r="D46" s="33"/>
      <c r="E46" s="33" t="s">
        <v>149</v>
      </c>
    </row>
    <row r="47" spans="1:6" x14ac:dyDescent="0.25">
      <c r="A47" s="8">
        <v>591</v>
      </c>
      <c r="B47" s="9" t="s">
        <v>150</v>
      </c>
      <c r="C47" s="9" t="s">
        <v>13</v>
      </c>
      <c r="D47" s="34"/>
      <c r="E47" s="34"/>
    </row>
    <row r="48" spans="1:6" x14ac:dyDescent="0.25">
      <c r="D48" t="s">
        <v>91</v>
      </c>
      <c r="E48" s="10">
        <v>9477.44</v>
      </c>
      <c r="F48" t="s">
        <v>92</v>
      </c>
    </row>
    <row r="49" spans="1:6" x14ac:dyDescent="0.25">
      <c r="F49" t="s">
        <v>93</v>
      </c>
    </row>
    <row r="50" spans="1:6" x14ac:dyDescent="0.25">
      <c r="A50" s="1" t="s">
        <v>0</v>
      </c>
    </row>
    <row r="52" spans="1:6" x14ac:dyDescent="0.25">
      <c r="A52" s="2" t="s">
        <v>1</v>
      </c>
      <c r="B52" s="3" t="s">
        <v>2</v>
      </c>
      <c r="C52" s="2" t="s">
        <v>3</v>
      </c>
      <c r="D52" s="37" t="s">
        <v>4</v>
      </c>
      <c r="E52" s="37" t="s">
        <v>5</v>
      </c>
    </row>
    <row r="53" spans="1:6" x14ac:dyDescent="0.25">
      <c r="A53" s="4" t="s">
        <v>6</v>
      </c>
      <c r="B53" s="5" t="s">
        <v>7</v>
      </c>
      <c r="C53" s="4" t="s">
        <v>8</v>
      </c>
      <c r="D53" s="38"/>
      <c r="E53" s="38"/>
    </row>
    <row r="54" spans="1:6" x14ac:dyDescent="0.25">
      <c r="A54" s="6">
        <v>463</v>
      </c>
      <c r="B54" s="7" t="s">
        <v>9</v>
      </c>
      <c r="C54" s="7" t="s">
        <v>10</v>
      </c>
      <c r="D54" s="33"/>
      <c r="E54" s="33" t="s">
        <v>11</v>
      </c>
    </row>
    <row r="55" spans="1:6" x14ac:dyDescent="0.25">
      <c r="A55" s="8">
        <v>301</v>
      </c>
      <c r="B55" s="9" t="s">
        <v>12</v>
      </c>
      <c r="C55" s="9" t="s">
        <v>13</v>
      </c>
      <c r="D55" s="34"/>
      <c r="E55" s="34"/>
    </row>
    <row r="56" spans="1:6" x14ac:dyDescent="0.25">
      <c r="A56" s="6">
        <v>733</v>
      </c>
      <c r="B56" s="7" t="s">
        <v>14</v>
      </c>
      <c r="C56" s="7" t="s">
        <v>10</v>
      </c>
      <c r="D56" s="33"/>
      <c r="E56" s="33" t="s">
        <v>15</v>
      </c>
    </row>
    <row r="57" spans="1:6" x14ac:dyDescent="0.25">
      <c r="A57" s="8">
        <v>308</v>
      </c>
      <c r="B57" s="9" t="s">
        <v>16</v>
      </c>
      <c r="C57" s="9" t="s">
        <v>13</v>
      </c>
      <c r="D57" s="34"/>
      <c r="E57" s="34"/>
    </row>
    <row r="58" spans="1:6" x14ac:dyDescent="0.25">
      <c r="A58" s="6">
        <v>1153</v>
      </c>
      <c r="B58" s="7" t="s">
        <v>17</v>
      </c>
      <c r="C58" s="7" t="s">
        <v>10</v>
      </c>
      <c r="D58" s="33"/>
      <c r="E58" s="33" t="s">
        <v>18</v>
      </c>
    </row>
    <row r="59" spans="1:6" x14ac:dyDescent="0.25">
      <c r="A59" s="8">
        <v>310</v>
      </c>
      <c r="B59" s="9" t="s">
        <v>19</v>
      </c>
      <c r="C59" s="9" t="s">
        <v>13</v>
      </c>
      <c r="D59" s="34"/>
      <c r="E59" s="34"/>
    </row>
    <row r="60" spans="1:6" x14ac:dyDescent="0.25">
      <c r="A60" s="6">
        <v>1428</v>
      </c>
      <c r="B60" s="7" t="s">
        <v>20</v>
      </c>
      <c r="C60" s="7" t="s">
        <v>10</v>
      </c>
      <c r="D60" s="33"/>
      <c r="E60" s="33" t="s">
        <v>21</v>
      </c>
    </row>
    <row r="61" spans="1:6" x14ac:dyDescent="0.25">
      <c r="A61" s="8">
        <v>315</v>
      </c>
      <c r="B61" s="9" t="s">
        <v>22</v>
      </c>
      <c r="C61" s="9" t="s">
        <v>13</v>
      </c>
      <c r="D61" s="34"/>
      <c r="E61" s="34"/>
    </row>
    <row r="62" spans="1:6" x14ac:dyDescent="0.25">
      <c r="A62" s="6">
        <v>1800</v>
      </c>
      <c r="B62" s="7" t="s">
        <v>23</v>
      </c>
      <c r="C62" s="7" t="s">
        <v>10</v>
      </c>
      <c r="D62" s="33"/>
      <c r="E62" s="33" t="s">
        <v>24</v>
      </c>
    </row>
    <row r="63" spans="1:6" x14ac:dyDescent="0.25">
      <c r="A63" s="8">
        <v>329</v>
      </c>
      <c r="B63" s="9" t="s">
        <v>25</v>
      </c>
      <c r="C63" s="9" t="s">
        <v>13</v>
      </c>
      <c r="D63" s="34"/>
      <c r="E63" s="34"/>
    </row>
    <row r="64" spans="1:6" x14ac:dyDescent="0.25">
      <c r="A64" s="6">
        <v>1930</v>
      </c>
      <c r="B64" s="7" t="s">
        <v>26</v>
      </c>
      <c r="C64" s="7" t="s">
        <v>10</v>
      </c>
      <c r="D64" s="33"/>
      <c r="E64" s="33" t="s">
        <v>27</v>
      </c>
    </row>
    <row r="65" spans="1:5" x14ac:dyDescent="0.25">
      <c r="A65" s="8">
        <v>333</v>
      </c>
      <c r="B65" s="9" t="s">
        <v>28</v>
      </c>
      <c r="C65" s="9" t="s">
        <v>13</v>
      </c>
      <c r="D65" s="34"/>
      <c r="E65" s="34"/>
    </row>
    <row r="66" spans="1:5" x14ac:dyDescent="0.25">
      <c r="A66" s="6">
        <v>2092</v>
      </c>
      <c r="B66" s="7" t="s">
        <v>29</v>
      </c>
      <c r="C66" s="7" t="s">
        <v>10</v>
      </c>
      <c r="D66" s="33"/>
      <c r="E66" s="33" t="s">
        <v>30</v>
      </c>
    </row>
    <row r="67" spans="1:5" x14ac:dyDescent="0.25">
      <c r="A67" s="8">
        <v>335</v>
      </c>
      <c r="B67" s="9" t="s">
        <v>31</v>
      </c>
      <c r="C67" s="9" t="s">
        <v>13</v>
      </c>
      <c r="D67" s="34"/>
      <c r="E67" s="34"/>
    </row>
    <row r="68" spans="1:5" x14ac:dyDescent="0.25">
      <c r="A68" s="6">
        <v>2844</v>
      </c>
      <c r="B68" s="7" t="s">
        <v>32</v>
      </c>
      <c r="C68" s="7" t="s">
        <v>10</v>
      </c>
      <c r="D68" s="33"/>
      <c r="E68" s="33" t="s">
        <v>33</v>
      </c>
    </row>
    <row r="69" spans="1:5" x14ac:dyDescent="0.25">
      <c r="A69" s="8">
        <v>348</v>
      </c>
      <c r="B69" s="9" t="s">
        <v>34</v>
      </c>
      <c r="C69" s="9" t="s">
        <v>13</v>
      </c>
      <c r="D69" s="34"/>
      <c r="E69" s="34"/>
    </row>
    <row r="70" spans="1:5" x14ac:dyDescent="0.25">
      <c r="A70" s="6">
        <v>3204</v>
      </c>
      <c r="B70" s="7" t="s">
        <v>35</v>
      </c>
      <c r="C70" s="7" t="s">
        <v>10</v>
      </c>
      <c r="D70" s="33"/>
      <c r="E70" s="33" t="s">
        <v>36</v>
      </c>
    </row>
    <row r="71" spans="1:5" x14ac:dyDescent="0.25">
      <c r="A71" s="8">
        <v>61</v>
      </c>
      <c r="B71" s="9" t="s">
        <v>37</v>
      </c>
      <c r="C71" s="9" t="s">
        <v>13</v>
      </c>
      <c r="D71" s="34"/>
      <c r="E71" s="34"/>
    </row>
    <row r="72" spans="1:5" x14ac:dyDescent="0.25">
      <c r="A72" s="6">
        <v>3579</v>
      </c>
      <c r="B72" s="7" t="s">
        <v>38</v>
      </c>
      <c r="C72" s="7" t="s">
        <v>10</v>
      </c>
      <c r="D72" s="33"/>
      <c r="E72" s="33" t="s">
        <v>39</v>
      </c>
    </row>
    <row r="73" spans="1:5" x14ac:dyDescent="0.25">
      <c r="A73" s="8">
        <v>362</v>
      </c>
      <c r="B73" s="9" t="s">
        <v>40</v>
      </c>
      <c r="C73" s="9" t="s">
        <v>13</v>
      </c>
      <c r="D73" s="34"/>
      <c r="E73" s="34"/>
    </row>
    <row r="74" spans="1:5" x14ac:dyDescent="0.25">
      <c r="A74" s="6">
        <v>4120</v>
      </c>
      <c r="B74" s="7" t="s">
        <v>41</v>
      </c>
      <c r="C74" s="7" t="s">
        <v>10</v>
      </c>
      <c r="D74" s="33"/>
      <c r="E74" s="33" t="s">
        <v>42</v>
      </c>
    </row>
    <row r="75" spans="1:5" x14ac:dyDescent="0.25">
      <c r="A75" s="8">
        <v>367</v>
      </c>
      <c r="B75" s="9" t="s">
        <v>43</v>
      </c>
      <c r="C75" s="9" t="s">
        <v>13</v>
      </c>
      <c r="D75" s="34"/>
      <c r="E75" s="34"/>
    </row>
    <row r="76" spans="1:5" x14ac:dyDescent="0.25">
      <c r="A76" s="6">
        <v>4444</v>
      </c>
      <c r="B76" s="7" t="s">
        <v>44</v>
      </c>
      <c r="C76" s="7" t="s">
        <v>10</v>
      </c>
      <c r="D76" s="33"/>
      <c r="E76" s="33" t="s">
        <v>45</v>
      </c>
    </row>
    <row r="77" spans="1:5" x14ac:dyDescent="0.25">
      <c r="A77" s="8">
        <v>379</v>
      </c>
      <c r="B77" s="9" t="s">
        <v>46</v>
      </c>
      <c r="C77" s="9" t="s">
        <v>13</v>
      </c>
      <c r="D77" s="34"/>
      <c r="E77" s="34"/>
    </row>
    <row r="78" spans="1:5" x14ac:dyDescent="0.25">
      <c r="A78" s="6">
        <v>4637</v>
      </c>
      <c r="B78" s="7" t="s">
        <v>47</v>
      </c>
      <c r="C78" s="7" t="s">
        <v>10</v>
      </c>
      <c r="D78" s="33"/>
      <c r="E78" s="33" t="s">
        <v>24</v>
      </c>
    </row>
    <row r="79" spans="1:5" x14ac:dyDescent="0.25">
      <c r="A79" s="8">
        <v>369</v>
      </c>
      <c r="B79" s="9" t="s">
        <v>48</v>
      </c>
      <c r="C79" s="9" t="s">
        <v>13</v>
      </c>
      <c r="D79" s="34"/>
      <c r="E79" s="34"/>
    </row>
    <row r="80" spans="1:5" x14ac:dyDescent="0.25">
      <c r="A80" s="6">
        <v>4750</v>
      </c>
      <c r="B80" s="7" t="s">
        <v>49</v>
      </c>
      <c r="C80" s="7" t="s">
        <v>10</v>
      </c>
      <c r="D80" s="33"/>
      <c r="E80" s="33" t="s">
        <v>50</v>
      </c>
    </row>
    <row r="81" spans="1:5" x14ac:dyDescent="0.25">
      <c r="A81" s="8">
        <v>383</v>
      </c>
      <c r="B81" s="9" t="s">
        <v>49</v>
      </c>
      <c r="C81" s="9" t="s">
        <v>13</v>
      </c>
      <c r="D81" s="34"/>
      <c r="E81" s="34"/>
    </row>
    <row r="82" spans="1:5" x14ac:dyDescent="0.25">
      <c r="A82" s="6">
        <v>4996</v>
      </c>
      <c r="B82" s="7" t="s">
        <v>51</v>
      </c>
      <c r="C82" s="7" t="s">
        <v>10</v>
      </c>
      <c r="D82" s="33"/>
      <c r="E82" s="33" t="s">
        <v>52</v>
      </c>
    </row>
    <row r="83" spans="1:5" x14ac:dyDescent="0.25">
      <c r="A83" s="8">
        <v>385</v>
      </c>
      <c r="B83" s="9" t="s">
        <v>53</v>
      </c>
      <c r="C83" s="9" t="s">
        <v>13</v>
      </c>
      <c r="D83" s="34"/>
      <c r="E83" s="34"/>
    </row>
    <row r="84" spans="1:5" x14ac:dyDescent="0.25">
      <c r="A84" s="6">
        <v>5644</v>
      </c>
      <c r="B84" s="7" t="s">
        <v>54</v>
      </c>
      <c r="C84" s="7" t="s">
        <v>10</v>
      </c>
      <c r="D84" s="33"/>
      <c r="E84" s="33" t="s">
        <v>55</v>
      </c>
    </row>
    <row r="85" spans="1:5" x14ac:dyDescent="0.25">
      <c r="A85" s="8">
        <v>403</v>
      </c>
      <c r="B85" s="9" t="s">
        <v>54</v>
      </c>
      <c r="C85" s="9" t="s">
        <v>13</v>
      </c>
      <c r="D85" s="34"/>
      <c r="E85" s="34"/>
    </row>
    <row r="86" spans="1:5" x14ac:dyDescent="0.25">
      <c r="A86" s="6">
        <v>6290</v>
      </c>
      <c r="B86" s="7" t="s">
        <v>56</v>
      </c>
      <c r="C86" s="7" t="s">
        <v>10</v>
      </c>
      <c r="D86" s="33"/>
      <c r="E86" s="33" t="s">
        <v>57</v>
      </c>
    </row>
    <row r="87" spans="1:5" x14ac:dyDescent="0.25">
      <c r="A87" s="8">
        <v>36</v>
      </c>
      <c r="B87" s="9" t="s">
        <v>58</v>
      </c>
      <c r="C87" s="9" t="s">
        <v>13</v>
      </c>
      <c r="D87" s="34"/>
      <c r="E87" s="34"/>
    </row>
    <row r="88" spans="1:5" x14ac:dyDescent="0.25">
      <c r="A88" s="6">
        <v>6342</v>
      </c>
      <c r="B88" s="7" t="s">
        <v>59</v>
      </c>
      <c r="C88" s="7" t="s">
        <v>10</v>
      </c>
      <c r="D88" s="33"/>
      <c r="E88" s="33" t="s">
        <v>60</v>
      </c>
    </row>
    <row r="89" spans="1:5" x14ac:dyDescent="0.25">
      <c r="A89" s="8">
        <v>409</v>
      </c>
      <c r="B89" s="9" t="s">
        <v>61</v>
      </c>
      <c r="C89" s="9" t="s">
        <v>13</v>
      </c>
      <c r="D89" s="34"/>
      <c r="E89" s="34"/>
    </row>
    <row r="90" spans="1:5" x14ac:dyDescent="0.25">
      <c r="A90" s="6">
        <v>6688</v>
      </c>
      <c r="B90" s="7" t="s">
        <v>62</v>
      </c>
      <c r="C90" s="7" t="s">
        <v>10</v>
      </c>
      <c r="D90" s="33"/>
      <c r="E90" s="33" t="s">
        <v>63</v>
      </c>
    </row>
    <row r="91" spans="1:5" x14ac:dyDescent="0.25">
      <c r="A91" s="8">
        <v>410</v>
      </c>
      <c r="B91" s="9" t="s">
        <v>59</v>
      </c>
      <c r="C91" s="9" t="s">
        <v>13</v>
      </c>
      <c r="D91" s="34"/>
      <c r="E91" s="34"/>
    </row>
    <row r="92" spans="1:5" x14ac:dyDescent="0.25">
      <c r="A92" s="6">
        <v>7022</v>
      </c>
      <c r="B92" s="7" t="s">
        <v>64</v>
      </c>
      <c r="C92" s="7" t="s">
        <v>10</v>
      </c>
      <c r="D92" s="33"/>
      <c r="E92" s="33" t="s">
        <v>65</v>
      </c>
    </row>
    <row r="93" spans="1:5" x14ac:dyDescent="0.25">
      <c r="A93" s="8">
        <v>417</v>
      </c>
      <c r="B93" s="9" t="s">
        <v>64</v>
      </c>
      <c r="C93" s="9" t="s">
        <v>13</v>
      </c>
      <c r="D93" s="34"/>
      <c r="E93" s="34"/>
    </row>
    <row r="94" spans="1:5" x14ac:dyDescent="0.25">
      <c r="A94" s="6">
        <v>7577</v>
      </c>
      <c r="B94" s="7" t="s">
        <v>66</v>
      </c>
      <c r="C94" s="7" t="s">
        <v>10</v>
      </c>
      <c r="D94" s="33"/>
      <c r="E94" s="33" t="s">
        <v>67</v>
      </c>
    </row>
    <row r="95" spans="1:5" x14ac:dyDescent="0.25">
      <c r="A95" s="8">
        <v>426</v>
      </c>
      <c r="B95" s="9" t="s">
        <v>68</v>
      </c>
      <c r="C95" s="9" t="s">
        <v>13</v>
      </c>
      <c r="D95" s="34"/>
      <c r="E95" s="34"/>
    </row>
    <row r="96" spans="1:5" x14ac:dyDescent="0.25">
      <c r="A96" s="6">
        <v>7690</v>
      </c>
      <c r="B96" s="7" t="s">
        <v>69</v>
      </c>
      <c r="C96" s="7" t="s">
        <v>10</v>
      </c>
      <c r="D96" s="33"/>
      <c r="E96" s="33" t="s">
        <v>70</v>
      </c>
    </row>
    <row r="97" spans="1:5" x14ac:dyDescent="0.25">
      <c r="A97" s="8">
        <v>429</v>
      </c>
      <c r="B97" s="9" t="s">
        <v>66</v>
      </c>
      <c r="C97" s="9" t="s">
        <v>13</v>
      </c>
      <c r="D97" s="34"/>
      <c r="E97" s="34"/>
    </row>
    <row r="98" spans="1:5" x14ac:dyDescent="0.25">
      <c r="A98" s="6">
        <v>7854</v>
      </c>
      <c r="B98" s="7" t="s">
        <v>71</v>
      </c>
      <c r="C98" s="7" t="s">
        <v>10</v>
      </c>
      <c r="D98" s="33"/>
      <c r="E98" s="33" t="s">
        <v>72</v>
      </c>
    </row>
    <row r="99" spans="1:5" x14ac:dyDescent="0.25">
      <c r="A99" s="8">
        <v>432</v>
      </c>
      <c r="B99" s="9" t="s">
        <v>73</v>
      </c>
      <c r="C99" s="9" t="s">
        <v>13</v>
      </c>
      <c r="D99" s="34"/>
      <c r="E99" s="34"/>
    </row>
    <row r="100" spans="1:5" x14ac:dyDescent="0.25">
      <c r="A100" s="6">
        <v>8329</v>
      </c>
      <c r="B100" s="7" t="s">
        <v>74</v>
      </c>
      <c r="C100" s="7" t="s">
        <v>10</v>
      </c>
      <c r="D100" s="33"/>
      <c r="E100" s="33" t="s">
        <v>75</v>
      </c>
    </row>
    <row r="101" spans="1:5" x14ac:dyDescent="0.25">
      <c r="A101" s="8">
        <v>433</v>
      </c>
      <c r="B101" s="9" t="s">
        <v>76</v>
      </c>
      <c r="C101" s="9" t="s">
        <v>13</v>
      </c>
      <c r="D101" s="34"/>
      <c r="E101" s="34"/>
    </row>
    <row r="102" spans="1:5" x14ac:dyDescent="0.25">
      <c r="A102" s="6">
        <v>8590</v>
      </c>
      <c r="B102" s="7" t="s">
        <v>77</v>
      </c>
      <c r="C102" s="7" t="s">
        <v>10</v>
      </c>
      <c r="D102" s="33"/>
      <c r="E102" s="33" t="s">
        <v>78</v>
      </c>
    </row>
    <row r="103" spans="1:5" x14ac:dyDescent="0.25">
      <c r="A103" s="8">
        <v>440</v>
      </c>
      <c r="B103" s="9" t="s">
        <v>77</v>
      </c>
      <c r="C103" s="9" t="s">
        <v>13</v>
      </c>
      <c r="D103" s="34"/>
      <c r="E103" s="34"/>
    </row>
    <row r="104" spans="1:5" x14ac:dyDescent="0.25">
      <c r="A104" s="6">
        <v>9031</v>
      </c>
      <c r="B104" s="7" t="s">
        <v>79</v>
      </c>
      <c r="C104" s="7" t="s">
        <v>10</v>
      </c>
      <c r="D104" s="33"/>
      <c r="E104" s="33" t="s">
        <v>78</v>
      </c>
    </row>
    <row r="105" spans="1:5" x14ac:dyDescent="0.25">
      <c r="A105" s="8">
        <v>442</v>
      </c>
      <c r="B105" s="9" t="s">
        <v>80</v>
      </c>
      <c r="C105" s="9" t="s">
        <v>13</v>
      </c>
      <c r="D105" s="34"/>
      <c r="E105" s="34"/>
    </row>
    <row r="106" spans="1:5" x14ac:dyDescent="0.25">
      <c r="A106" s="6">
        <v>9419</v>
      </c>
      <c r="B106" s="7" t="s">
        <v>81</v>
      </c>
      <c r="C106" s="7" t="s">
        <v>10</v>
      </c>
      <c r="D106" s="33"/>
      <c r="E106" s="33" t="s">
        <v>82</v>
      </c>
    </row>
    <row r="107" spans="1:5" x14ac:dyDescent="0.25">
      <c r="A107" s="8">
        <v>443</v>
      </c>
      <c r="B107" s="9" t="s">
        <v>83</v>
      </c>
      <c r="C107" s="9" t="s">
        <v>13</v>
      </c>
      <c r="D107" s="34"/>
      <c r="E107" s="34"/>
    </row>
    <row r="108" spans="1:5" x14ac:dyDescent="0.25">
      <c r="A108" s="6">
        <v>10046</v>
      </c>
      <c r="B108" s="7" t="s">
        <v>84</v>
      </c>
      <c r="C108" s="7" t="s">
        <v>10</v>
      </c>
      <c r="D108" s="33"/>
      <c r="E108" s="33" t="s">
        <v>85</v>
      </c>
    </row>
    <row r="109" spans="1:5" x14ac:dyDescent="0.25">
      <c r="A109" s="8">
        <v>459</v>
      </c>
      <c r="B109" s="9" t="s">
        <v>86</v>
      </c>
      <c r="C109" s="9" t="s">
        <v>13</v>
      </c>
      <c r="D109" s="34"/>
      <c r="E109" s="34"/>
    </row>
    <row r="110" spans="1:5" x14ac:dyDescent="0.25">
      <c r="A110" s="6">
        <v>10047</v>
      </c>
      <c r="B110" s="7" t="s">
        <v>84</v>
      </c>
      <c r="C110" s="7" t="s">
        <v>10</v>
      </c>
      <c r="D110" s="33"/>
      <c r="E110" s="33" t="s">
        <v>87</v>
      </c>
    </row>
    <row r="111" spans="1:5" x14ac:dyDescent="0.25">
      <c r="A111" s="8">
        <v>458</v>
      </c>
      <c r="B111" s="9" t="s">
        <v>88</v>
      </c>
      <c r="C111" s="9" t="s">
        <v>13</v>
      </c>
      <c r="D111" s="34"/>
      <c r="E111" s="34"/>
    </row>
    <row r="112" spans="1:5" x14ac:dyDescent="0.25">
      <c r="A112" s="6">
        <v>10207</v>
      </c>
      <c r="B112" s="7" t="s">
        <v>89</v>
      </c>
      <c r="C112" s="7" t="s">
        <v>10</v>
      </c>
      <c r="D112" s="33"/>
      <c r="E112" s="33" t="s">
        <v>90</v>
      </c>
    </row>
    <row r="113" spans="1:5" x14ac:dyDescent="0.25">
      <c r="A113" s="8">
        <v>463</v>
      </c>
      <c r="B113" s="9" t="s">
        <v>84</v>
      </c>
      <c r="C113" s="9" t="s">
        <v>13</v>
      </c>
      <c r="D113" s="34"/>
      <c r="E113" s="34"/>
    </row>
    <row r="114" spans="1:5" x14ac:dyDescent="0.25">
      <c r="D114" t="s">
        <v>91</v>
      </c>
      <c r="E114" s="10">
        <v>9801.06</v>
      </c>
    </row>
    <row r="115" spans="1:5" x14ac:dyDescent="0.25">
      <c r="E115" t="s">
        <v>92</v>
      </c>
    </row>
    <row r="116" spans="1:5" x14ac:dyDescent="0.25">
      <c r="E116" t="s">
        <v>93</v>
      </c>
    </row>
    <row r="118" spans="1:5" x14ac:dyDescent="0.25">
      <c r="A118" s="1" t="s">
        <v>151</v>
      </c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2" t="s">
        <v>1</v>
      </c>
      <c r="B120" s="3" t="s">
        <v>2</v>
      </c>
      <c r="C120" s="2" t="s">
        <v>3</v>
      </c>
      <c r="D120" s="37" t="s">
        <v>4</v>
      </c>
      <c r="E120" s="37" t="s">
        <v>5</v>
      </c>
    </row>
    <row r="121" spans="1:5" x14ac:dyDescent="0.25">
      <c r="A121" s="4" t="s">
        <v>6</v>
      </c>
      <c r="B121" s="5" t="s">
        <v>7</v>
      </c>
      <c r="C121" s="4" t="s">
        <v>8</v>
      </c>
      <c r="D121" s="38"/>
      <c r="E121" s="38"/>
    </row>
    <row r="122" spans="1:5" x14ac:dyDescent="0.25">
      <c r="A122" s="6">
        <v>98</v>
      </c>
      <c r="B122" s="7" t="s">
        <v>152</v>
      </c>
      <c r="C122" s="7" t="s">
        <v>10</v>
      </c>
      <c r="D122" s="33"/>
      <c r="E122" s="33" t="s">
        <v>153</v>
      </c>
    </row>
    <row r="123" spans="1:5" x14ac:dyDescent="0.25">
      <c r="A123" s="8">
        <v>10603</v>
      </c>
      <c r="B123" s="9" t="s">
        <v>154</v>
      </c>
      <c r="C123" s="9" t="s">
        <v>155</v>
      </c>
      <c r="D123" s="34"/>
      <c r="E123" s="34"/>
    </row>
    <row r="124" spans="1:5" x14ac:dyDescent="0.25">
      <c r="A124" s="6">
        <v>446</v>
      </c>
      <c r="B124" s="7" t="s">
        <v>156</v>
      </c>
      <c r="C124" s="7" t="s">
        <v>10</v>
      </c>
      <c r="D124" s="33"/>
      <c r="E124" s="33" t="s">
        <v>157</v>
      </c>
    </row>
    <row r="125" spans="1:5" x14ac:dyDescent="0.25">
      <c r="A125" s="8">
        <v>10610</v>
      </c>
      <c r="B125" s="9" t="s">
        <v>158</v>
      </c>
      <c r="C125" s="9" t="s">
        <v>155</v>
      </c>
      <c r="D125" s="34"/>
      <c r="E125" s="34"/>
    </row>
    <row r="126" spans="1:5" x14ac:dyDescent="0.25">
      <c r="A126" s="6">
        <v>881</v>
      </c>
      <c r="B126" s="7" t="s">
        <v>159</v>
      </c>
      <c r="C126" s="7" t="s">
        <v>10</v>
      </c>
      <c r="D126" s="33"/>
      <c r="E126" s="33" t="s">
        <v>160</v>
      </c>
    </row>
    <row r="127" spans="1:5" x14ac:dyDescent="0.25">
      <c r="A127" s="8">
        <v>10618</v>
      </c>
      <c r="B127" s="9" t="s">
        <v>161</v>
      </c>
      <c r="C127" s="9" t="s">
        <v>155</v>
      </c>
      <c r="D127" s="34"/>
      <c r="E127" s="34"/>
    </row>
    <row r="128" spans="1:5" x14ac:dyDescent="0.25">
      <c r="A128" s="6">
        <v>907</v>
      </c>
      <c r="B128" s="7" t="s">
        <v>97</v>
      </c>
      <c r="C128" s="7" t="s">
        <v>10</v>
      </c>
      <c r="D128" s="33"/>
      <c r="E128" s="33" t="s">
        <v>162</v>
      </c>
    </row>
    <row r="129" spans="1:5" x14ac:dyDescent="0.25">
      <c r="A129" s="8">
        <v>10613</v>
      </c>
      <c r="B129" s="9" t="s">
        <v>161</v>
      </c>
      <c r="C129" s="9" t="s">
        <v>155</v>
      </c>
      <c r="D129" s="34"/>
      <c r="E129" s="34"/>
    </row>
    <row r="130" spans="1:5" x14ac:dyDescent="0.25">
      <c r="A130" s="6">
        <v>1234</v>
      </c>
      <c r="B130" s="7" t="s">
        <v>163</v>
      </c>
      <c r="C130" s="7" t="s">
        <v>10</v>
      </c>
      <c r="D130" s="33"/>
      <c r="E130" s="33" t="s">
        <v>164</v>
      </c>
    </row>
    <row r="131" spans="1:5" x14ac:dyDescent="0.25">
      <c r="A131" s="8">
        <v>10625</v>
      </c>
      <c r="B131" s="9" t="s">
        <v>165</v>
      </c>
      <c r="C131" s="9" t="s">
        <v>155</v>
      </c>
      <c r="D131" s="34"/>
      <c r="E131" s="34"/>
    </row>
    <row r="132" spans="1:5" x14ac:dyDescent="0.25">
      <c r="A132" s="6">
        <v>1345</v>
      </c>
      <c r="B132" s="7" t="s">
        <v>166</v>
      </c>
      <c r="C132" s="7" t="s">
        <v>10</v>
      </c>
      <c r="D132" s="33"/>
      <c r="E132" s="33" t="s">
        <v>167</v>
      </c>
    </row>
    <row r="133" spans="1:5" x14ac:dyDescent="0.25">
      <c r="A133" s="8">
        <v>10632</v>
      </c>
      <c r="B133" s="9" t="s">
        <v>165</v>
      </c>
      <c r="C133" s="9" t="s">
        <v>155</v>
      </c>
      <c r="D133" s="34"/>
      <c r="E133" s="34"/>
    </row>
    <row r="134" spans="1:5" x14ac:dyDescent="0.25">
      <c r="A134" s="6">
        <v>1578</v>
      </c>
      <c r="B134" s="7" t="s">
        <v>168</v>
      </c>
      <c r="C134" s="7" t="s">
        <v>10</v>
      </c>
      <c r="D134" s="33"/>
      <c r="E134" s="33" t="s">
        <v>169</v>
      </c>
    </row>
    <row r="135" spans="1:5" x14ac:dyDescent="0.25">
      <c r="A135" s="8">
        <v>10634</v>
      </c>
      <c r="B135" s="9" t="s">
        <v>170</v>
      </c>
      <c r="C135" s="9" t="s">
        <v>155</v>
      </c>
      <c r="D135" s="34"/>
      <c r="E135" s="34"/>
    </row>
    <row r="136" spans="1:5" x14ac:dyDescent="0.25">
      <c r="A136" s="6">
        <v>1639</v>
      </c>
      <c r="B136" s="7" t="s">
        <v>171</v>
      </c>
      <c r="C136" s="7" t="s">
        <v>10</v>
      </c>
      <c r="D136" s="33"/>
      <c r="E136" s="33" t="s">
        <v>172</v>
      </c>
    </row>
    <row r="137" spans="1:5" x14ac:dyDescent="0.25">
      <c r="A137" s="8">
        <v>10645</v>
      </c>
      <c r="B137" s="9" t="s">
        <v>170</v>
      </c>
      <c r="C137" s="9" t="s">
        <v>155</v>
      </c>
      <c r="D137" s="34"/>
      <c r="E137" s="34"/>
    </row>
    <row r="138" spans="1:5" x14ac:dyDescent="0.25">
      <c r="A138" s="6">
        <v>1822</v>
      </c>
      <c r="B138" s="7" t="s">
        <v>173</v>
      </c>
      <c r="C138" s="7" t="s">
        <v>10</v>
      </c>
      <c r="D138" s="33"/>
      <c r="E138" s="33" t="s">
        <v>174</v>
      </c>
    </row>
    <row r="139" spans="1:5" x14ac:dyDescent="0.25">
      <c r="A139" s="8">
        <v>10646</v>
      </c>
      <c r="B139" s="9" t="s">
        <v>170</v>
      </c>
      <c r="C139" s="9" t="s">
        <v>155</v>
      </c>
      <c r="D139" s="34"/>
      <c r="E139" s="34"/>
    </row>
    <row r="140" spans="1:5" x14ac:dyDescent="0.25">
      <c r="A140" s="6">
        <v>1992</v>
      </c>
      <c r="B140" s="7" t="s">
        <v>175</v>
      </c>
      <c r="C140" s="7" t="s">
        <v>10</v>
      </c>
      <c r="D140" s="33"/>
      <c r="E140" s="33" t="s">
        <v>176</v>
      </c>
    </row>
    <row r="141" spans="1:5" x14ac:dyDescent="0.25">
      <c r="A141" s="8">
        <v>10649</v>
      </c>
      <c r="B141" s="9" t="s">
        <v>177</v>
      </c>
      <c r="C141" s="9" t="s">
        <v>155</v>
      </c>
      <c r="D141" s="34"/>
      <c r="E141" s="34"/>
    </row>
    <row r="142" spans="1:5" x14ac:dyDescent="0.25">
      <c r="A142" s="6">
        <v>2370</v>
      </c>
      <c r="B142" s="7" t="s">
        <v>178</v>
      </c>
      <c r="C142" s="7" t="s">
        <v>10</v>
      </c>
      <c r="D142" s="33"/>
      <c r="E142" s="33" t="s">
        <v>179</v>
      </c>
    </row>
    <row r="143" spans="1:5" x14ac:dyDescent="0.25">
      <c r="A143" s="8">
        <v>10657</v>
      </c>
      <c r="B143" s="9" t="s">
        <v>180</v>
      </c>
      <c r="C143" s="9" t="s">
        <v>155</v>
      </c>
      <c r="D143" s="34"/>
      <c r="E143" s="34"/>
    </row>
    <row r="144" spans="1:5" x14ac:dyDescent="0.25">
      <c r="A144" s="6">
        <v>2739</v>
      </c>
      <c r="B144" s="7" t="s">
        <v>181</v>
      </c>
      <c r="C144" s="7" t="s">
        <v>10</v>
      </c>
      <c r="D144" s="33"/>
      <c r="E144" s="33" t="s">
        <v>182</v>
      </c>
    </row>
    <row r="145" spans="1:5" x14ac:dyDescent="0.25">
      <c r="A145" s="8">
        <v>10666</v>
      </c>
      <c r="B145" s="9" t="s">
        <v>183</v>
      </c>
      <c r="C145" s="9" t="s">
        <v>155</v>
      </c>
      <c r="D145" s="34"/>
      <c r="E145" s="34"/>
    </row>
    <row r="146" spans="1:5" x14ac:dyDescent="0.25">
      <c r="A146" s="6">
        <v>3222</v>
      </c>
      <c r="B146" s="7" t="s">
        <v>103</v>
      </c>
      <c r="C146" s="7" t="s">
        <v>10</v>
      </c>
      <c r="D146" s="33"/>
      <c r="E146" s="33" t="s">
        <v>184</v>
      </c>
    </row>
    <row r="147" spans="1:5" x14ac:dyDescent="0.25">
      <c r="A147" s="8">
        <v>10671</v>
      </c>
      <c r="B147" s="9" t="s">
        <v>185</v>
      </c>
      <c r="C147" s="9" t="s">
        <v>155</v>
      </c>
      <c r="D147" s="34"/>
      <c r="E147" s="34"/>
    </row>
    <row r="148" spans="1:5" x14ac:dyDescent="0.25">
      <c r="A148" s="6">
        <v>3363</v>
      </c>
      <c r="B148" s="7" t="s">
        <v>186</v>
      </c>
      <c r="C148" s="7" t="s">
        <v>10</v>
      </c>
      <c r="D148" s="33"/>
      <c r="E148" s="33" t="s">
        <v>187</v>
      </c>
    </row>
    <row r="149" spans="1:5" x14ac:dyDescent="0.25">
      <c r="A149" s="8">
        <v>10665</v>
      </c>
      <c r="B149" s="9" t="s">
        <v>185</v>
      </c>
      <c r="C149" s="9" t="s">
        <v>155</v>
      </c>
      <c r="D149" s="34"/>
      <c r="E149" s="34"/>
    </row>
    <row r="150" spans="1:5" x14ac:dyDescent="0.25">
      <c r="A150" s="6">
        <v>3697</v>
      </c>
      <c r="B150" s="7" t="s">
        <v>106</v>
      </c>
      <c r="C150" s="7" t="s">
        <v>10</v>
      </c>
      <c r="D150" s="33"/>
      <c r="E150" s="33" t="s">
        <v>188</v>
      </c>
    </row>
    <row r="151" spans="1:5" x14ac:dyDescent="0.25">
      <c r="A151" s="8">
        <v>10682</v>
      </c>
      <c r="B151" s="9" t="s">
        <v>185</v>
      </c>
      <c r="C151" s="9" t="s">
        <v>155</v>
      </c>
      <c r="D151" s="34"/>
      <c r="E151" s="34"/>
    </row>
    <row r="152" spans="1:5" x14ac:dyDescent="0.25">
      <c r="A152" s="6">
        <v>3740</v>
      </c>
      <c r="B152" s="7" t="s">
        <v>109</v>
      </c>
      <c r="C152" s="7" t="s">
        <v>10</v>
      </c>
      <c r="D152" s="33"/>
      <c r="E152" s="33" t="s">
        <v>189</v>
      </c>
    </row>
    <row r="153" spans="1:5" x14ac:dyDescent="0.25">
      <c r="A153" s="8">
        <v>10683</v>
      </c>
      <c r="B153" s="9" t="s">
        <v>185</v>
      </c>
      <c r="C153" s="9" t="s">
        <v>155</v>
      </c>
      <c r="D153" s="34"/>
      <c r="E153" s="34"/>
    </row>
    <row r="154" spans="1:5" x14ac:dyDescent="0.25">
      <c r="A154" s="6">
        <v>3836</v>
      </c>
      <c r="B154" s="7" t="s">
        <v>190</v>
      </c>
      <c r="C154" s="7" t="s">
        <v>10</v>
      </c>
      <c r="D154" s="33"/>
      <c r="E154" s="33" t="s">
        <v>191</v>
      </c>
    </row>
    <row r="155" spans="1:5" x14ac:dyDescent="0.25">
      <c r="A155" s="8">
        <v>10686</v>
      </c>
      <c r="B155" s="9" t="s">
        <v>192</v>
      </c>
      <c r="C155" s="9" t="s">
        <v>155</v>
      </c>
      <c r="D155" s="34"/>
      <c r="E155" s="34"/>
    </row>
    <row r="156" spans="1:5" x14ac:dyDescent="0.25">
      <c r="A156" s="6">
        <v>4462</v>
      </c>
      <c r="B156" s="7" t="s">
        <v>193</v>
      </c>
      <c r="C156" s="7" t="s">
        <v>10</v>
      </c>
      <c r="D156" s="33"/>
      <c r="E156" s="33" t="s">
        <v>194</v>
      </c>
    </row>
    <row r="157" spans="1:5" x14ac:dyDescent="0.25">
      <c r="A157" s="8">
        <v>10689</v>
      </c>
      <c r="B157" s="9" t="s">
        <v>195</v>
      </c>
      <c r="C157" s="9" t="s">
        <v>155</v>
      </c>
      <c r="D157" s="34"/>
      <c r="E157" s="34"/>
    </row>
    <row r="158" spans="1:5" x14ac:dyDescent="0.25">
      <c r="A158" s="6">
        <v>4665</v>
      </c>
      <c r="B158" s="7" t="s">
        <v>196</v>
      </c>
      <c r="C158" s="7" t="s">
        <v>10</v>
      </c>
      <c r="D158" s="33"/>
      <c r="E158" s="33" t="s">
        <v>197</v>
      </c>
    </row>
    <row r="159" spans="1:5" x14ac:dyDescent="0.25">
      <c r="A159" s="8">
        <v>10689</v>
      </c>
      <c r="B159" s="9" t="s">
        <v>195</v>
      </c>
      <c r="C159" s="9" t="s">
        <v>155</v>
      </c>
      <c r="D159" s="34"/>
      <c r="E159" s="34"/>
    </row>
    <row r="160" spans="1:5" x14ac:dyDescent="0.25">
      <c r="A160" s="6">
        <v>4708</v>
      </c>
      <c r="B160" s="7" t="s">
        <v>198</v>
      </c>
      <c r="C160" s="7" t="s">
        <v>10</v>
      </c>
      <c r="D160" s="33"/>
      <c r="E160" s="33" t="s">
        <v>199</v>
      </c>
    </row>
    <row r="161" spans="1:5" x14ac:dyDescent="0.25">
      <c r="A161" s="8">
        <v>10702</v>
      </c>
      <c r="B161" s="9" t="s">
        <v>200</v>
      </c>
      <c r="C161" s="9" t="s">
        <v>155</v>
      </c>
      <c r="D161" s="34"/>
      <c r="E161" s="34"/>
    </row>
    <row r="162" spans="1:5" x14ac:dyDescent="0.25">
      <c r="A162" s="6">
        <v>5184</v>
      </c>
      <c r="B162" s="7" t="s">
        <v>201</v>
      </c>
      <c r="C162" s="7" t="s">
        <v>10</v>
      </c>
      <c r="D162" s="33"/>
      <c r="E162" s="33" t="s">
        <v>202</v>
      </c>
    </row>
    <row r="163" spans="1:5" x14ac:dyDescent="0.25">
      <c r="A163" s="8">
        <v>10707</v>
      </c>
      <c r="B163" s="9" t="s">
        <v>203</v>
      </c>
      <c r="C163" s="9" t="s">
        <v>155</v>
      </c>
      <c r="D163" s="34"/>
      <c r="E163" s="34"/>
    </row>
    <row r="164" spans="1:5" x14ac:dyDescent="0.25">
      <c r="A164" s="6">
        <v>5654</v>
      </c>
      <c r="B164" s="7" t="s">
        <v>204</v>
      </c>
      <c r="C164" s="7" t="s">
        <v>10</v>
      </c>
      <c r="D164" s="33"/>
      <c r="E164" s="33" t="s">
        <v>205</v>
      </c>
    </row>
    <row r="165" spans="1:5" x14ac:dyDescent="0.25">
      <c r="A165" s="8">
        <v>10718</v>
      </c>
      <c r="B165" s="9" t="s">
        <v>206</v>
      </c>
      <c r="C165" s="9" t="s">
        <v>155</v>
      </c>
      <c r="D165" s="34"/>
      <c r="E165" s="34"/>
    </row>
    <row r="166" spans="1:5" x14ac:dyDescent="0.25">
      <c r="A166" s="6">
        <v>6209</v>
      </c>
      <c r="B166" s="7" t="s">
        <v>132</v>
      </c>
      <c r="C166" s="7" t="s">
        <v>10</v>
      </c>
      <c r="D166" s="33"/>
      <c r="E166" s="33" t="s">
        <v>207</v>
      </c>
    </row>
    <row r="167" spans="1:5" x14ac:dyDescent="0.25">
      <c r="A167" s="8">
        <v>10723</v>
      </c>
      <c r="B167" s="9" t="s">
        <v>208</v>
      </c>
      <c r="C167" s="9" t="s">
        <v>155</v>
      </c>
      <c r="D167" s="34"/>
      <c r="E167" s="34"/>
    </row>
    <row r="168" spans="1:5" x14ac:dyDescent="0.25">
      <c r="A168" s="6">
        <v>6210</v>
      </c>
      <c r="B168" s="7" t="s">
        <v>132</v>
      </c>
      <c r="C168" s="7" t="s">
        <v>10</v>
      </c>
      <c r="D168" s="33"/>
      <c r="E168" s="33" t="s">
        <v>209</v>
      </c>
    </row>
    <row r="169" spans="1:5" x14ac:dyDescent="0.25">
      <c r="A169" s="8">
        <v>10725</v>
      </c>
      <c r="B169" s="9" t="s">
        <v>210</v>
      </c>
      <c r="C169" s="9" t="s">
        <v>155</v>
      </c>
      <c r="D169" s="34"/>
      <c r="E169" s="34"/>
    </row>
    <row r="170" spans="1:5" x14ac:dyDescent="0.25">
      <c r="A170" s="6">
        <v>6632</v>
      </c>
      <c r="B170" s="7" t="s">
        <v>211</v>
      </c>
      <c r="C170" s="7" t="s">
        <v>10</v>
      </c>
      <c r="D170" s="33"/>
      <c r="E170" s="33" t="s">
        <v>212</v>
      </c>
    </row>
    <row r="171" spans="1:5" x14ac:dyDescent="0.25">
      <c r="A171" s="8">
        <v>10728</v>
      </c>
      <c r="B171" s="9" t="s">
        <v>213</v>
      </c>
      <c r="C171" s="9" t="s">
        <v>155</v>
      </c>
      <c r="D171" s="34"/>
      <c r="E171" s="34"/>
    </row>
    <row r="172" spans="1:5" x14ac:dyDescent="0.25">
      <c r="A172" s="6">
        <v>6637</v>
      </c>
      <c r="B172" s="7" t="s">
        <v>211</v>
      </c>
      <c r="C172" s="7" t="s">
        <v>10</v>
      </c>
      <c r="D172" s="33"/>
      <c r="E172" s="33" t="s">
        <v>214</v>
      </c>
    </row>
    <row r="173" spans="1:5" x14ac:dyDescent="0.25">
      <c r="A173" s="8">
        <v>10736</v>
      </c>
      <c r="B173" s="9" t="s">
        <v>213</v>
      </c>
      <c r="C173" s="9" t="s">
        <v>155</v>
      </c>
      <c r="D173" s="34"/>
      <c r="E173" s="34"/>
    </row>
    <row r="174" spans="1:5" x14ac:dyDescent="0.25">
      <c r="A174" s="6">
        <v>6868</v>
      </c>
      <c r="B174" s="7" t="s">
        <v>215</v>
      </c>
      <c r="C174" s="7" t="s">
        <v>10</v>
      </c>
      <c r="D174" s="33"/>
      <c r="E174" s="33" t="s">
        <v>216</v>
      </c>
    </row>
    <row r="175" spans="1:5" x14ac:dyDescent="0.25">
      <c r="A175" s="8">
        <v>10737</v>
      </c>
      <c r="B175" s="9" t="s">
        <v>213</v>
      </c>
      <c r="C175" s="9" t="s">
        <v>155</v>
      </c>
      <c r="D175" s="34"/>
      <c r="E175" s="34"/>
    </row>
    <row r="176" spans="1:5" x14ac:dyDescent="0.25">
      <c r="A176" s="6">
        <v>7072</v>
      </c>
      <c r="B176" s="7" t="s">
        <v>136</v>
      </c>
      <c r="C176" s="7" t="s">
        <v>10</v>
      </c>
      <c r="D176" s="33"/>
      <c r="E176" s="33" t="s">
        <v>217</v>
      </c>
    </row>
    <row r="177" spans="1:5" x14ac:dyDescent="0.25">
      <c r="A177" s="8">
        <v>10740</v>
      </c>
      <c r="B177" s="9" t="s">
        <v>218</v>
      </c>
      <c r="C177" s="9" t="s">
        <v>155</v>
      </c>
      <c r="D177" s="34"/>
      <c r="E177" s="34"/>
    </row>
    <row r="178" spans="1:5" x14ac:dyDescent="0.25">
      <c r="A178" s="6">
        <v>7500</v>
      </c>
      <c r="B178" s="7" t="s">
        <v>219</v>
      </c>
      <c r="C178" s="7" t="s">
        <v>10</v>
      </c>
      <c r="D178" s="33"/>
      <c r="E178" s="33" t="s">
        <v>220</v>
      </c>
    </row>
    <row r="179" spans="1:5" x14ac:dyDescent="0.25">
      <c r="A179" s="8">
        <v>10750</v>
      </c>
      <c r="B179" s="9" t="s">
        <v>221</v>
      </c>
      <c r="C179" s="9" t="s">
        <v>155</v>
      </c>
      <c r="D179" s="34"/>
      <c r="E179" s="34"/>
    </row>
    <row r="180" spans="1:5" x14ac:dyDescent="0.25">
      <c r="A180" s="6">
        <v>7809</v>
      </c>
      <c r="B180" s="7" t="s">
        <v>222</v>
      </c>
      <c r="C180" s="7" t="s">
        <v>10</v>
      </c>
      <c r="D180" s="33"/>
      <c r="E180" s="33" t="s">
        <v>223</v>
      </c>
    </row>
    <row r="181" spans="1:5" x14ac:dyDescent="0.25">
      <c r="A181" s="8">
        <v>10758</v>
      </c>
      <c r="B181" s="9" t="s">
        <v>224</v>
      </c>
      <c r="C181" s="9" t="s">
        <v>155</v>
      </c>
      <c r="D181" s="34"/>
      <c r="E181" s="34"/>
    </row>
    <row r="182" spans="1:5" x14ac:dyDescent="0.25">
      <c r="A182" s="6">
        <v>8090</v>
      </c>
      <c r="B182" s="7" t="s">
        <v>141</v>
      </c>
      <c r="C182" s="7" t="s">
        <v>10</v>
      </c>
      <c r="D182" s="33"/>
      <c r="E182" s="33" t="s">
        <v>225</v>
      </c>
    </row>
    <row r="183" spans="1:5" x14ac:dyDescent="0.25">
      <c r="A183" s="8">
        <v>10745</v>
      </c>
      <c r="B183" s="9" t="s">
        <v>221</v>
      </c>
      <c r="C183" s="9" t="s">
        <v>155</v>
      </c>
      <c r="D183" s="34"/>
      <c r="E183" s="34"/>
    </row>
    <row r="184" spans="1:5" x14ac:dyDescent="0.25">
      <c r="A184" s="6">
        <v>8213</v>
      </c>
      <c r="B184" s="7" t="s">
        <v>226</v>
      </c>
      <c r="C184" s="7" t="s">
        <v>10</v>
      </c>
      <c r="D184" s="33"/>
      <c r="E184" s="33" t="s">
        <v>227</v>
      </c>
    </row>
    <row r="185" spans="1:5" x14ac:dyDescent="0.25">
      <c r="A185" s="8">
        <v>10767</v>
      </c>
      <c r="B185" s="9" t="s">
        <v>228</v>
      </c>
      <c r="C185" s="9" t="s">
        <v>155</v>
      </c>
      <c r="D185" s="34"/>
      <c r="E185" s="34"/>
    </row>
    <row r="186" spans="1:5" x14ac:dyDescent="0.25">
      <c r="A186" s="6">
        <v>8597</v>
      </c>
      <c r="B186" s="7" t="s">
        <v>229</v>
      </c>
      <c r="C186" s="7" t="s">
        <v>10</v>
      </c>
      <c r="D186" s="33"/>
      <c r="E186" s="33" t="s">
        <v>230</v>
      </c>
    </row>
    <row r="187" spans="1:5" x14ac:dyDescent="0.25">
      <c r="A187" s="8">
        <v>10776</v>
      </c>
      <c r="B187" s="9" t="s">
        <v>228</v>
      </c>
      <c r="C187" s="9" t="s">
        <v>155</v>
      </c>
      <c r="D187" s="34"/>
      <c r="E187" s="34"/>
    </row>
    <row r="188" spans="1:5" x14ac:dyDescent="0.25">
      <c r="A188" s="6">
        <v>8929</v>
      </c>
      <c r="B188" s="7" t="s">
        <v>231</v>
      </c>
      <c r="C188" s="7" t="s">
        <v>10</v>
      </c>
      <c r="D188" s="33"/>
      <c r="E188" s="33" t="s">
        <v>232</v>
      </c>
    </row>
    <row r="189" spans="1:5" x14ac:dyDescent="0.25">
      <c r="A189" s="8">
        <v>10781</v>
      </c>
      <c r="B189" s="9" t="s">
        <v>229</v>
      </c>
      <c r="C189" s="9" t="s">
        <v>155</v>
      </c>
      <c r="D189" s="34"/>
      <c r="E189" s="34"/>
    </row>
    <row r="190" spans="1:5" x14ac:dyDescent="0.25">
      <c r="A190" s="6">
        <v>9104</v>
      </c>
      <c r="B190" s="7" t="s">
        <v>233</v>
      </c>
      <c r="C190" s="7" t="s">
        <v>10</v>
      </c>
      <c r="D190" s="33"/>
      <c r="E190" s="33" t="s">
        <v>234</v>
      </c>
    </row>
    <row r="191" spans="1:5" x14ac:dyDescent="0.25">
      <c r="A191" s="8">
        <v>10777</v>
      </c>
      <c r="B191" s="9" t="s">
        <v>228</v>
      </c>
      <c r="C191" s="9" t="s">
        <v>155</v>
      </c>
      <c r="D191" s="34"/>
      <c r="E191" s="34"/>
    </row>
    <row r="192" spans="1:5" x14ac:dyDescent="0.25">
      <c r="A192" s="6">
        <v>9397</v>
      </c>
      <c r="B192" s="7" t="s">
        <v>235</v>
      </c>
      <c r="C192" s="7" t="s">
        <v>10</v>
      </c>
      <c r="D192" s="33"/>
      <c r="E192" s="33" t="s">
        <v>236</v>
      </c>
    </row>
    <row r="193" spans="1:5" x14ac:dyDescent="0.25">
      <c r="A193" s="8">
        <v>10788</v>
      </c>
      <c r="B193" s="9" t="s">
        <v>233</v>
      </c>
      <c r="C193" s="9" t="s">
        <v>155</v>
      </c>
      <c r="D193" s="34"/>
      <c r="E193" s="34"/>
    </row>
    <row r="194" spans="1:5" x14ac:dyDescent="0.25">
      <c r="A194" s="6">
        <v>9537</v>
      </c>
      <c r="B194" s="7" t="s">
        <v>147</v>
      </c>
      <c r="C194" s="7" t="s">
        <v>10</v>
      </c>
      <c r="D194" s="33"/>
      <c r="E194" s="33" t="s">
        <v>237</v>
      </c>
    </row>
    <row r="195" spans="1:5" x14ac:dyDescent="0.25">
      <c r="A195" s="8">
        <v>10802</v>
      </c>
      <c r="B195" s="9" t="s">
        <v>233</v>
      </c>
      <c r="C195" s="9" t="s">
        <v>155</v>
      </c>
      <c r="D195" s="34"/>
      <c r="E195" s="34"/>
    </row>
    <row r="196" spans="1:5" x14ac:dyDescent="0.25">
      <c r="A196" s="6">
        <v>9741</v>
      </c>
      <c r="B196" s="7" t="s">
        <v>238</v>
      </c>
      <c r="C196" s="7" t="s">
        <v>10</v>
      </c>
      <c r="D196" s="33"/>
      <c r="E196" s="33" t="s">
        <v>239</v>
      </c>
    </row>
    <row r="197" spans="1:5" x14ac:dyDescent="0.25">
      <c r="A197" s="8">
        <v>10803</v>
      </c>
      <c r="B197" s="9" t="s">
        <v>233</v>
      </c>
      <c r="C197" s="9" t="s">
        <v>155</v>
      </c>
      <c r="D197" s="34"/>
      <c r="E197" s="34"/>
    </row>
    <row r="198" spans="1:5" x14ac:dyDescent="0.25">
      <c r="A198" s="6">
        <v>9845</v>
      </c>
      <c r="B198" s="7" t="s">
        <v>148</v>
      </c>
      <c r="C198" s="7" t="s">
        <v>10</v>
      </c>
      <c r="D198" s="33"/>
      <c r="E198" s="33" t="s">
        <v>240</v>
      </c>
    </row>
    <row r="199" spans="1:5" x14ac:dyDescent="0.25">
      <c r="A199" s="8">
        <v>10804</v>
      </c>
      <c r="B199" s="9" t="s">
        <v>150</v>
      </c>
      <c r="C199" s="9" t="s">
        <v>155</v>
      </c>
      <c r="D199" s="34"/>
      <c r="E199" s="34"/>
    </row>
    <row r="200" spans="1:5" x14ac:dyDescent="0.25">
      <c r="A200" s="6">
        <v>10070</v>
      </c>
      <c r="B200" s="7" t="s">
        <v>241</v>
      </c>
      <c r="C200" s="7" t="s">
        <v>10</v>
      </c>
      <c r="D200" s="33"/>
      <c r="E200" s="33" t="s">
        <v>242</v>
      </c>
    </row>
    <row r="201" spans="1:5" x14ac:dyDescent="0.25">
      <c r="A201" s="8">
        <v>10808</v>
      </c>
      <c r="B201" s="9" t="s">
        <v>150</v>
      </c>
      <c r="C201" s="9" t="s">
        <v>155</v>
      </c>
      <c r="D201" s="34"/>
      <c r="E201" s="34"/>
    </row>
    <row r="202" spans="1:5" x14ac:dyDescent="0.25">
      <c r="D202" t="s">
        <v>91</v>
      </c>
      <c r="E202" s="10">
        <v>8929.76</v>
      </c>
    </row>
    <row r="203" spans="1:5" x14ac:dyDescent="0.25">
      <c r="E203" t="s">
        <v>92</v>
      </c>
    </row>
    <row r="204" spans="1:5" x14ac:dyDescent="0.25">
      <c r="E204" t="s">
        <v>93</v>
      </c>
    </row>
    <row r="206" spans="1:5" x14ac:dyDescent="0.25">
      <c r="A206" s="1" t="s">
        <v>243</v>
      </c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2" t="s">
        <v>1</v>
      </c>
      <c r="B208" s="3" t="s">
        <v>2</v>
      </c>
      <c r="C208" s="2" t="s">
        <v>3</v>
      </c>
      <c r="D208" s="37" t="s">
        <v>4</v>
      </c>
      <c r="E208" s="37" t="s">
        <v>5</v>
      </c>
    </row>
    <row r="209" spans="1:5" x14ac:dyDescent="0.25">
      <c r="A209" s="4" t="s">
        <v>6</v>
      </c>
      <c r="B209" s="5" t="s">
        <v>7</v>
      </c>
      <c r="C209" s="4" t="s">
        <v>8</v>
      </c>
      <c r="D209" s="38"/>
      <c r="E209" s="38"/>
    </row>
    <row r="210" spans="1:5" x14ac:dyDescent="0.25">
      <c r="A210" s="6">
        <v>150</v>
      </c>
      <c r="B210" s="7" t="s">
        <v>244</v>
      </c>
      <c r="C210" s="7" t="s">
        <v>10</v>
      </c>
      <c r="D210" s="33"/>
      <c r="E210" s="33" t="s">
        <v>245</v>
      </c>
    </row>
    <row r="211" spans="1:5" x14ac:dyDescent="0.25">
      <c r="A211" s="8">
        <v>10405</v>
      </c>
      <c r="B211" s="9" t="s">
        <v>246</v>
      </c>
      <c r="C211" s="9" t="s">
        <v>155</v>
      </c>
      <c r="D211" s="34"/>
      <c r="E211" s="34"/>
    </row>
    <row r="212" spans="1:5" x14ac:dyDescent="0.25">
      <c r="A212" s="6">
        <v>151</v>
      </c>
      <c r="B212" s="7" t="s">
        <v>247</v>
      </c>
      <c r="C212" s="7" t="s">
        <v>10</v>
      </c>
      <c r="D212" s="33"/>
      <c r="E212" s="33" t="s">
        <v>248</v>
      </c>
    </row>
    <row r="213" spans="1:5" x14ac:dyDescent="0.25">
      <c r="A213" s="8">
        <v>10413</v>
      </c>
      <c r="B213" s="9" t="s">
        <v>249</v>
      </c>
      <c r="C213" s="9" t="s">
        <v>155</v>
      </c>
      <c r="D213" s="34"/>
      <c r="E213" s="34"/>
    </row>
    <row r="214" spans="1:5" x14ac:dyDescent="0.25">
      <c r="A214" s="6">
        <v>1115</v>
      </c>
      <c r="B214" s="7" t="s">
        <v>250</v>
      </c>
      <c r="C214" s="7" t="s">
        <v>10</v>
      </c>
      <c r="D214" s="33"/>
      <c r="E214" s="33" t="s">
        <v>251</v>
      </c>
    </row>
    <row r="215" spans="1:5" x14ac:dyDescent="0.25">
      <c r="A215" s="8">
        <v>10418</v>
      </c>
      <c r="B215" s="9" t="s">
        <v>14</v>
      </c>
      <c r="C215" s="9" t="s">
        <v>155</v>
      </c>
      <c r="D215" s="34"/>
      <c r="E215" s="34"/>
    </row>
    <row r="216" spans="1:5" x14ac:dyDescent="0.25">
      <c r="A216" s="6">
        <v>1158</v>
      </c>
      <c r="B216" s="7" t="s">
        <v>17</v>
      </c>
      <c r="C216" s="7" t="s">
        <v>10</v>
      </c>
      <c r="D216" s="33"/>
      <c r="E216" s="33" t="s">
        <v>252</v>
      </c>
    </row>
    <row r="217" spans="1:5" x14ac:dyDescent="0.25">
      <c r="A217" s="8">
        <v>10424</v>
      </c>
      <c r="B217" s="9" t="s">
        <v>253</v>
      </c>
      <c r="C217" s="9" t="s">
        <v>155</v>
      </c>
      <c r="D217" s="34"/>
      <c r="E217" s="34"/>
    </row>
    <row r="218" spans="1:5" x14ac:dyDescent="0.25">
      <c r="A218" s="6">
        <v>1753</v>
      </c>
      <c r="B218" s="7" t="s">
        <v>254</v>
      </c>
      <c r="C218" s="7" t="s">
        <v>10</v>
      </c>
      <c r="D218" s="33"/>
      <c r="E218" s="33" t="s">
        <v>255</v>
      </c>
    </row>
    <row r="219" spans="1:5" x14ac:dyDescent="0.25">
      <c r="A219" s="8">
        <v>10431</v>
      </c>
      <c r="B219" s="9" t="s">
        <v>20</v>
      </c>
      <c r="C219" s="9" t="s">
        <v>155</v>
      </c>
      <c r="D219" s="34"/>
      <c r="E219" s="34"/>
    </row>
    <row r="220" spans="1:5" x14ac:dyDescent="0.25">
      <c r="A220" s="6">
        <v>2176</v>
      </c>
      <c r="B220" s="7" t="s">
        <v>256</v>
      </c>
      <c r="C220" s="7" t="s">
        <v>10</v>
      </c>
      <c r="D220" s="33"/>
      <c r="E220" s="33" t="s">
        <v>257</v>
      </c>
    </row>
    <row r="221" spans="1:5" x14ac:dyDescent="0.25">
      <c r="A221" s="8">
        <v>10436</v>
      </c>
      <c r="B221" s="9" t="s">
        <v>20</v>
      </c>
      <c r="C221" s="9" t="s">
        <v>155</v>
      </c>
      <c r="D221" s="34"/>
      <c r="E221" s="34"/>
    </row>
    <row r="222" spans="1:5" x14ac:dyDescent="0.25">
      <c r="A222" s="6">
        <v>2452</v>
      </c>
      <c r="B222" s="7" t="s">
        <v>258</v>
      </c>
      <c r="C222" s="7" t="s">
        <v>10</v>
      </c>
      <c r="D222" s="33"/>
      <c r="E222" s="33" t="s">
        <v>259</v>
      </c>
    </row>
    <row r="223" spans="1:5" x14ac:dyDescent="0.25">
      <c r="A223" s="8">
        <v>10455</v>
      </c>
      <c r="B223" s="9" t="s">
        <v>260</v>
      </c>
      <c r="C223" s="9" t="s">
        <v>155</v>
      </c>
      <c r="D223" s="34"/>
      <c r="E223" s="34"/>
    </row>
    <row r="224" spans="1:5" x14ac:dyDescent="0.25">
      <c r="A224" s="6">
        <v>2587</v>
      </c>
      <c r="B224" s="7" t="s">
        <v>261</v>
      </c>
      <c r="C224" s="7" t="s">
        <v>10</v>
      </c>
      <c r="D224" s="33"/>
      <c r="E224" s="33" t="s">
        <v>262</v>
      </c>
    </row>
    <row r="225" spans="1:5" x14ac:dyDescent="0.25">
      <c r="A225" s="8">
        <v>10446</v>
      </c>
      <c r="B225" s="9" t="s">
        <v>260</v>
      </c>
      <c r="C225" s="9" t="s">
        <v>155</v>
      </c>
      <c r="D225" s="34"/>
      <c r="E225" s="34"/>
    </row>
    <row r="226" spans="1:5" x14ac:dyDescent="0.25">
      <c r="A226" s="6">
        <v>2623</v>
      </c>
      <c r="B226" s="7" t="s">
        <v>263</v>
      </c>
      <c r="C226" s="7" t="s">
        <v>10</v>
      </c>
      <c r="D226" s="33"/>
      <c r="E226" s="33" t="s">
        <v>264</v>
      </c>
    </row>
    <row r="227" spans="1:5" x14ac:dyDescent="0.25">
      <c r="A227" s="8">
        <v>10454</v>
      </c>
      <c r="B227" s="9" t="s">
        <v>260</v>
      </c>
      <c r="C227" s="9" t="s">
        <v>155</v>
      </c>
      <c r="D227" s="34"/>
      <c r="E227" s="34"/>
    </row>
    <row r="228" spans="1:5" x14ac:dyDescent="0.25">
      <c r="A228" s="6">
        <v>3159</v>
      </c>
      <c r="B228" s="7" t="s">
        <v>35</v>
      </c>
      <c r="C228" s="7" t="s">
        <v>10</v>
      </c>
      <c r="D228" s="33"/>
      <c r="E228" s="33" t="s">
        <v>265</v>
      </c>
    </row>
    <row r="229" spans="1:5" x14ac:dyDescent="0.25">
      <c r="A229" s="8">
        <v>10456</v>
      </c>
      <c r="B229" s="9" t="s">
        <v>260</v>
      </c>
      <c r="C229" s="9" t="s">
        <v>155</v>
      </c>
      <c r="D229" s="34"/>
      <c r="E229" s="34"/>
    </row>
    <row r="230" spans="1:5" x14ac:dyDescent="0.25">
      <c r="A230" s="6">
        <v>3200</v>
      </c>
      <c r="B230" s="7" t="s">
        <v>35</v>
      </c>
      <c r="C230" s="7" t="s">
        <v>10</v>
      </c>
      <c r="D230" s="33"/>
      <c r="E230" s="33" t="s">
        <v>266</v>
      </c>
    </row>
    <row r="231" spans="1:5" x14ac:dyDescent="0.25">
      <c r="A231" s="8">
        <v>10465</v>
      </c>
      <c r="B231" s="9" t="s">
        <v>37</v>
      </c>
      <c r="C231" s="9" t="s">
        <v>155</v>
      </c>
      <c r="D231" s="34"/>
      <c r="E231" s="34"/>
    </row>
    <row r="232" spans="1:5" x14ac:dyDescent="0.25">
      <c r="A232" s="6">
        <v>3462</v>
      </c>
      <c r="B232" s="7" t="s">
        <v>267</v>
      </c>
      <c r="C232" s="7" t="s">
        <v>10</v>
      </c>
      <c r="D232" s="33"/>
      <c r="E232" s="33" t="s">
        <v>268</v>
      </c>
    </row>
    <row r="233" spans="1:5" x14ac:dyDescent="0.25">
      <c r="A233" s="8">
        <v>10474</v>
      </c>
      <c r="B233" s="9" t="s">
        <v>37</v>
      </c>
      <c r="C233" s="9" t="s">
        <v>155</v>
      </c>
      <c r="D233" s="34"/>
      <c r="E233" s="34"/>
    </row>
    <row r="234" spans="1:5" x14ac:dyDescent="0.25">
      <c r="A234" s="6">
        <v>4796</v>
      </c>
      <c r="B234" s="7" t="s">
        <v>49</v>
      </c>
      <c r="C234" s="7" t="s">
        <v>10</v>
      </c>
      <c r="D234" s="33"/>
      <c r="E234" s="33" t="s">
        <v>269</v>
      </c>
    </row>
    <row r="235" spans="1:5" x14ac:dyDescent="0.25">
      <c r="A235" s="8">
        <v>10479</v>
      </c>
      <c r="B235" s="9" t="s">
        <v>48</v>
      </c>
      <c r="C235" s="9" t="s">
        <v>155</v>
      </c>
      <c r="D235" s="34"/>
      <c r="E235" s="34"/>
    </row>
    <row r="236" spans="1:5" x14ac:dyDescent="0.25">
      <c r="A236" s="6">
        <v>4813</v>
      </c>
      <c r="B236" s="7" t="s">
        <v>270</v>
      </c>
      <c r="C236" s="7" t="s">
        <v>10</v>
      </c>
      <c r="D236" s="33"/>
      <c r="E236" s="33" t="s">
        <v>271</v>
      </c>
    </row>
    <row r="237" spans="1:5" x14ac:dyDescent="0.25">
      <c r="A237" s="8">
        <v>10490</v>
      </c>
      <c r="B237" s="9" t="s">
        <v>48</v>
      </c>
      <c r="C237" s="9" t="s">
        <v>155</v>
      </c>
      <c r="D237" s="34"/>
      <c r="E237" s="34"/>
    </row>
    <row r="238" spans="1:5" x14ac:dyDescent="0.25">
      <c r="A238" s="6">
        <v>5214</v>
      </c>
      <c r="B238" s="7" t="s">
        <v>272</v>
      </c>
      <c r="C238" s="7" t="s">
        <v>10</v>
      </c>
      <c r="D238" s="33"/>
      <c r="E238" s="33" t="s">
        <v>273</v>
      </c>
    </row>
    <row r="239" spans="1:5" x14ac:dyDescent="0.25">
      <c r="A239" s="8">
        <v>105507</v>
      </c>
      <c r="B239" s="9" t="s">
        <v>274</v>
      </c>
      <c r="C239" s="9" t="s">
        <v>155</v>
      </c>
      <c r="D239" s="34"/>
      <c r="E239" s="34"/>
    </row>
    <row r="240" spans="1:5" x14ac:dyDescent="0.25">
      <c r="A240" s="6">
        <v>5217</v>
      </c>
      <c r="B240" s="7" t="s">
        <v>272</v>
      </c>
      <c r="C240" s="7" t="s">
        <v>10</v>
      </c>
      <c r="D240" s="33"/>
      <c r="E240" s="33" t="s">
        <v>275</v>
      </c>
    </row>
    <row r="241" spans="1:5" x14ac:dyDescent="0.25">
      <c r="A241" s="8">
        <v>10494</v>
      </c>
      <c r="B241" s="9" t="s">
        <v>276</v>
      </c>
      <c r="C241" s="9" t="s">
        <v>155</v>
      </c>
      <c r="D241" s="34"/>
      <c r="E241" s="34"/>
    </row>
    <row r="242" spans="1:5" x14ac:dyDescent="0.25">
      <c r="A242" s="6">
        <v>5284</v>
      </c>
      <c r="B242" s="7" t="s">
        <v>277</v>
      </c>
      <c r="C242" s="7" t="s">
        <v>10</v>
      </c>
      <c r="D242" s="33"/>
      <c r="E242" s="33" t="s">
        <v>278</v>
      </c>
    </row>
    <row r="243" spans="1:5" x14ac:dyDescent="0.25">
      <c r="A243" s="8">
        <v>10506</v>
      </c>
      <c r="B243" s="9" t="s">
        <v>53</v>
      </c>
      <c r="C243" s="9" t="s">
        <v>155</v>
      </c>
      <c r="D243" s="34"/>
      <c r="E243" s="34"/>
    </row>
    <row r="244" spans="1:5" x14ac:dyDescent="0.25">
      <c r="A244" s="6">
        <v>6436</v>
      </c>
      <c r="B244" s="7" t="s">
        <v>279</v>
      </c>
      <c r="C244" s="7" t="s">
        <v>10</v>
      </c>
      <c r="D244" s="33"/>
      <c r="E244" s="33" t="s">
        <v>280</v>
      </c>
    </row>
    <row r="245" spans="1:5" x14ac:dyDescent="0.25">
      <c r="A245" s="8">
        <v>10515</v>
      </c>
      <c r="B245" s="9" t="s">
        <v>281</v>
      </c>
      <c r="C245" s="9" t="s">
        <v>155</v>
      </c>
      <c r="D245" s="34"/>
      <c r="E245" s="34"/>
    </row>
    <row r="246" spans="1:5" x14ac:dyDescent="0.25">
      <c r="A246" s="6">
        <v>6465</v>
      </c>
      <c r="B246" s="7" t="s">
        <v>282</v>
      </c>
      <c r="C246" s="7" t="s">
        <v>10</v>
      </c>
      <c r="D246" s="33"/>
      <c r="E246" s="33" t="s">
        <v>283</v>
      </c>
    </row>
    <row r="247" spans="1:5" x14ac:dyDescent="0.25">
      <c r="A247" s="8">
        <v>10521</v>
      </c>
      <c r="B247" s="9" t="s">
        <v>281</v>
      </c>
      <c r="C247" s="9" t="s">
        <v>155</v>
      </c>
      <c r="D247" s="34"/>
      <c r="E247" s="34"/>
    </row>
    <row r="248" spans="1:5" x14ac:dyDescent="0.25">
      <c r="A248" s="6">
        <v>6522</v>
      </c>
      <c r="B248" s="7" t="s">
        <v>59</v>
      </c>
      <c r="C248" s="7" t="s">
        <v>10</v>
      </c>
      <c r="D248" s="33"/>
      <c r="E248" s="33" t="s">
        <v>284</v>
      </c>
    </row>
    <row r="249" spans="1:5" x14ac:dyDescent="0.25">
      <c r="A249" s="8">
        <v>10532</v>
      </c>
      <c r="B249" s="9" t="s">
        <v>61</v>
      </c>
      <c r="C249" s="9" t="s">
        <v>155</v>
      </c>
      <c r="D249" s="34"/>
      <c r="E249" s="34"/>
    </row>
    <row r="250" spans="1:5" x14ac:dyDescent="0.25">
      <c r="A250" s="6">
        <v>6907</v>
      </c>
      <c r="B250" s="7" t="s">
        <v>285</v>
      </c>
      <c r="C250" s="7" t="s">
        <v>10</v>
      </c>
      <c r="D250" s="33"/>
      <c r="E250" s="33" t="s">
        <v>286</v>
      </c>
    </row>
    <row r="251" spans="1:5" x14ac:dyDescent="0.25">
      <c r="A251" s="8">
        <v>10539</v>
      </c>
      <c r="B251" s="9" t="s">
        <v>61</v>
      </c>
      <c r="C251" s="9" t="s">
        <v>155</v>
      </c>
      <c r="D251" s="34"/>
      <c r="E251" s="34"/>
    </row>
    <row r="252" spans="1:5" x14ac:dyDescent="0.25">
      <c r="A252" s="6">
        <v>7488</v>
      </c>
      <c r="B252" s="7" t="s">
        <v>68</v>
      </c>
      <c r="C252" s="7" t="s">
        <v>10</v>
      </c>
      <c r="D252" s="33"/>
      <c r="E252" s="33" t="s">
        <v>287</v>
      </c>
    </row>
    <row r="253" spans="1:5" x14ac:dyDescent="0.25">
      <c r="A253" s="8">
        <v>10543</v>
      </c>
      <c r="B253" s="9" t="s">
        <v>288</v>
      </c>
      <c r="C253" s="9" t="s">
        <v>155</v>
      </c>
      <c r="D253" s="34"/>
      <c r="E253" s="34"/>
    </row>
    <row r="254" spans="1:5" x14ac:dyDescent="0.25">
      <c r="A254" s="6">
        <v>7570</v>
      </c>
      <c r="B254" s="7" t="s">
        <v>66</v>
      </c>
      <c r="C254" s="7" t="s">
        <v>10</v>
      </c>
      <c r="D254" s="33"/>
      <c r="E254" s="33" t="s">
        <v>289</v>
      </c>
    </row>
    <row r="255" spans="1:5" x14ac:dyDescent="0.25">
      <c r="A255" s="8">
        <v>10550</v>
      </c>
      <c r="B255" s="9" t="s">
        <v>290</v>
      </c>
      <c r="C255" s="9" t="s">
        <v>155</v>
      </c>
      <c r="D255" s="34"/>
      <c r="E255" s="34"/>
    </row>
    <row r="256" spans="1:5" x14ac:dyDescent="0.25">
      <c r="A256" s="6">
        <v>7869</v>
      </c>
      <c r="B256" s="7" t="s">
        <v>291</v>
      </c>
      <c r="C256" s="7" t="s">
        <v>10</v>
      </c>
      <c r="D256" s="33"/>
      <c r="E256" s="33" t="s">
        <v>292</v>
      </c>
    </row>
    <row r="257" spans="1:5" x14ac:dyDescent="0.25">
      <c r="A257" s="8">
        <v>10552</v>
      </c>
      <c r="B257" s="9" t="s">
        <v>290</v>
      </c>
      <c r="C257" s="9" t="s">
        <v>155</v>
      </c>
      <c r="D257" s="34"/>
      <c r="E257" s="34"/>
    </row>
    <row r="258" spans="1:5" x14ac:dyDescent="0.25">
      <c r="A258" s="6">
        <v>8462</v>
      </c>
      <c r="B258" s="7" t="s">
        <v>293</v>
      </c>
      <c r="C258" s="7" t="s">
        <v>10</v>
      </c>
      <c r="D258" s="33"/>
      <c r="E258" s="33" t="s">
        <v>294</v>
      </c>
    </row>
    <row r="259" spans="1:5" x14ac:dyDescent="0.25">
      <c r="A259" s="8">
        <v>10557</v>
      </c>
      <c r="B259" s="9" t="s">
        <v>295</v>
      </c>
      <c r="C259" s="9" t="s">
        <v>155</v>
      </c>
      <c r="D259" s="34"/>
      <c r="E259" s="34"/>
    </row>
    <row r="260" spans="1:5" x14ac:dyDescent="0.25">
      <c r="A260" s="6">
        <v>8611</v>
      </c>
      <c r="B260" s="7" t="s">
        <v>77</v>
      </c>
      <c r="C260" s="7" t="s">
        <v>10</v>
      </c>
      <c r="D260" s="33"/>
      <c r="E260" s="33" t="s">
        <v>296</v>
      </c>
    </row>
    <row r="261" spans="1:5" x14ac:dyDescent="0.25">
      <c r="A261" s="8">
        <v>10568</v>
      </c>
      <c r="B261" s="9" t="s">
        <v>295</v>
      </c>
      <c r="C261" s="9" t="s">
        <v>155</v>
      </c>
      <c r="D261" s="34"/>
      <c r="E261" s="34"/>
    </row>
    <row r="262" spans="1:5" x14ac:dyDescent="0.25">
      <c r="A262" s="6">
        <v>8841</v>
      </c>
      <c r="B262" s="7" t="s">
        <v>297</v>
      </c>
      <c r="C262" s="7" t="s">
        <v>10</v>
      </c>
      <c r="D262" s="33"/>
      <c r="E262" s="33" t="s">
        <v>298</v>
      </c>
    </row>
    <row r="263" spans="1:5" x14ac:dyDescent="0.25">
      <c r="A263" s="8">
        <v>10570</v>
      </c>
      <c r="B263" s="9" t="s">
        <v>299</v>
      </c>
      <c r="C263" s="9" t="s">
        <v>155</v>
      </c>
      <c r="D263" s="34"/>
      <c r="E263" s="34"/>
    </row>
    <row r="264" spans="1:5" x14ac:dyDescent="0.25">
      <c r="A264" s="6">
        <v>9487</v>
      </c>
      <c r="B264" s="7" t="s">
        <v>300</v>
      </c>
      <c r="C264" s="7" t="s">
        <v>10</v>
      </c>
      <c r="D264" s="33"/>
      <c r="E264" s="33" t="s">
        <v>301</v>
      </c>
    </row>
    <row r="265" spans="1:5" x14ac:dyDescent="0.25">
      <c r="A265" s="8">
        <v>10575</v>
      </c>
      <c r="B265" s="9" t="s">
        <v>86</v>
      </c>
      <c r="C265" s="9" t="s">
        <v>155</v>
      </c>
      <c r="D265" s="34"/>
      <c r="E265" s="34"/>
    </row>
    <row r="266" spans="1:5" x14ac:dyDescent="0.25">
      <c r="A266" s="6">
        <v>9847</v>
      </c>
      <c r="B266" s="7" t="s">
        <v>302</v>
      </c>
      <c r="C266" s="7" t="s">
        <v>10</v>
      </c>
      <c r="D266" s="33"/>
      <c r="E266" s="33" t="s">
        <v>303</v>
      </c>
    </row>
    <row r="267" spans="1:5" x14ac:dyDescent="0.25">
      <c r="A267" s="8">
        <v>10589</v>
      </c>
      <c r="B267" s="9" t="s">
        <v>304</v>
      </c>
      <c r="C267" s="9" t="s">
        <v>155</v>
      </c>
      <c r="D267" s="34"/>
      <c r="E267" s="34"/>
    </row>
    <row r="268" spans="1:5" x14ac:dyDescent="0.25">
      <c r="A268" s="6">
        <v>9899</v>
      </c>
      <c r="B268" s="7" t="s">
        <v>305</v>
      </c>
      <c r="C268" s="7" t="s">
        <v>10</v>
      </c>
      <c r="D268" s="33"/>
      <c r="E268" s="33" t="s">
        <v>306</v>
      </c>
    </row>
    <row r="269" spans="1:5" x14ac:dyDescent="0.25">
      <c r="A269" s="8">
        <v>10587</v>
      </c>
      <c r="B269" s="9" t="s">
        <v>86</v>
      </c>
      <c r="C269" s="9" t="s">
        <v>155</v>
      </c>
      <c r="D269" s="34"/>
      <c r="E269" s="34"/>
    </row>
    <row r="270" spans="1:5" x14ac:dyDescent="0.25">
      <c r="A270" s="6">
        <v>9900</v>
      </c>
      <c r="B270" s="7" t="s">
        <v>305</v>
      </c>
      <c r="C270" s="7" t="s">
        <v>10</v>
      </c>
      <c r="D270" s="33"/>
      <c r="E270" s="33" t="s">
        <v>307</v>
      </c>
    </row>
    <row r="271" spans="1:5" x14ac:dyDescent="0.25">
      <c r="A271" s="8">
        <v>10591</v>
      </c>
      <c r="B271" s="9" t="s">
        <v>88</v>
      </c>
      <c r="C271" s="9" t="s">
        <v>155</v>
      </c>
      <c r="D271" s="34"/>
      <c r="E271" s="34"/>
    </row>
    <row r="272" spans="1:5" x14ac:dyDescent="0.25">
      <c r="A272" s="6">
        <v>10179</v>
      </c>
      <c r="B272" s="7" t="s">
        <v>89</v>
      </c>
      <c r="C272" s="7" t="s">
        <v>10</v>
      </c>
      <c r="D272" s="33"/>
      <c r="E272" s="33" t="s">
        <v>308</v>
      </c>
    </row>
    <row r="273" spans="1:5" x14ac:dyDescent="0.25">
      <c r="A273" s="8">
        <v>10592</v>
      </c>
      <c r="B273" s="9" t="s">
        <v>305</v>
      </c>
      <c r="C273" s="9" t="s">
        <v>155</v>
      </c>
      <c r="D273" s="34"/>
      <c r="E273" s="34"/>
    </row>
    <row r="274" spans="1:5" x14ac:dyDescent="0.25">
      <c r="A274" s="6">
        <v>10389</v>
      </c>
      <c r="B274" s="7" t="s">
        <v>309</v>
      </c>
      <c r="C274" s="7" t="s">
        <v>10</v>
      </c>
      <c r="D274" s="33"/>
      <c r="E274" s="33" t="s">
        <v>310</v>
      </c>
    </row>
    <row r="275" spans="1:5" x14ac:dyDescent="0.25">
      <c r="A275" s="8">
        <v>10593</v>
      </c>
      <c r="B275" s="9" t="s">
        <v>305</v>
      </c>
      <c r="C275" s="9" t="s">
        <v>155</v>
      </c>
      <c r="D275" s="34"/>
      <c r="E275" s="34"/>
    </row>
    <row r="276" spans="1:5" x14ac:dyDescent="0.25">
      <c r="D276" t="s">
        <v>91</v>
      </c>
      <c r="E276" s="1">
        <v>7216.06</v>
      </c>
    </row>
    <row r="277" spans="1:5" x14ac:dyDescent="0.25">
      <c r="E277" t="s">
        <v>92</v>
      </c>
    </row>
    <row r="278" spans="1:5" x14ac:dyDescent="0.25">
      <c r="E278" t="s">
        <v>93</v>
      </c>
    </row>
    <row r="280" spans="1:5" x14ac:dyDescent="0.25">
      <c r="A280" s="1" t="s">
        <v>311</v>
      </c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2" t="s">
        <v>1</v>
      </c>
      <c r="B282" s="3" t="s">
        <v>2</v>
      </c>
      <c r="C282" s="2" t="s">
        <v>3</v>
      </c>
      <c r="D282" s="37" t="s">
        <v>4</v>
      </c>
      <c r="E282" s="37" t="s">
        <v>5</v>
      </c>
    </row>
    <row r="283" spans="1:5" x14ac:dyDescent="0.25">
      <c r="A283" s="4" t="s">
        <v>6</v>
      </c>
      <c r="B283" s="5" t="s">
        <v>7</v>
      </c>
      <c r="C283" s="4" t="s">
        <v>8</v>
      </c>
      <c r="D283" s="38"/>
      <c r="E283" s="38"/>
    </row>
    <row r="284" spans="1:5" x14ac:dyDescent="0.25">
      <c r="A284" s="6">
        <v>2483</v>
      </c>
      <c r="B284" s="7" t="s">
        <v>258</v>
      </c>
      <c r="C284" s="7" t="s">
        <v>10</v>
      </c>
      <c r="D284" s="33"/>
      <c r="E284" s="33" t="s">
        <v>312</v>
      </c>
    </row>
    <row r="285" spans="1:5" x14ac:dyDescent="0.25">
      <c r="A285" s="8" t="s">
        <v>313</v>
      </c>
      <c r="B285" s="9" t="s">
        <v>314</v>
      </c>
      <c r="C285" s="9" t="s">
        <v>315</v>
      </c>
      <c r="D285" s="34"/>
      <c r="E285" s="34"/>
    </row>
    <row r="286" spans="1:5" x14ac:dyDescent="0.25">
      <c r="A286" s="6">
        <v>4258</v>
      </c>
      <c r="B286" s="7" t="s">
        <v>316</v>
      </c>
      <c r="C286" s="7" t="s">
        <v>10</v>
      </c>
      <c r="D286" s="33"/>
      <c r="E286" s="33" t="s">
        <v>317</v>
      </c>
    </row>
    <row r="287" spans="1:5" x14ac:dyDescent="0.25">
      <c r="A287" s="8" t="s">
        <v>318</v>
      </c>
      <c r="B287" s="9" t="s">
        <v>319</v>
      </c>
      <c r="C287" s="9" t="s">
        <v>315</v>
      </c>
      <c r="D287" s="34"/>
      <c r="E287" s="34"/>
    </row>
    <row r="288" spans="1:5" x14ac:dyDescent="0.25">
      <c r="A288" s="6">
        <v>7659</v>
      </c>
      <c r="B288" s="7" t="s">
        <v>320</v>
      </c>
      <c r="C288" s="7" t="s">
        <v>10</v>
      </c>
      <c r="D288" s="33"/>
      <c r="E288" s="33" t="s">
        <v>321</v>
      </c>
    </row>
    <row r="289" spans="1:5" x14ac:dyDescent="0.25">
      <c r="A289" s="8" t="s">
        <v>322</v>
      </c>
      <c r="B289" s="9" t="s">
        <v>320</v>
      </c>
      <c r="C289" s="9" t="s">
        <v>315</v>
      </c>
      <c r="D289" s="34"/>
      <c r="E289" s="34"/>
    </row>
    <row r="290" spans="1:5" x14ac:dyDescent="0.25">
      <c r="D290" t="s">
        <v>91</v>
      </c>
      <c r="E290" s="1">
        <v>173.7</v>
      </c>
    </row>
    <row r="292" spans="1:5" x14ac:dyDescent="0.25">
      <c r="A292" s="1" t="s">
        <v>323</v>
      </c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2" t="s">
        <v>1</v>
      </c>
      <c r="B294" s="3" t="s">
        <v>2</v>
      </c>
      <c r="C294" s="2" t="s">
        <v>3</v>
      </c>
      <c r="D294" s="37" t="s">
        <v>4</v>
      </c>
      <c r="E294" s="37" t="s">
        <v>5</v>
      </c>
    </row>
    <row r="295" spans="1:5" x14ac:dyDescent="0.25">
      <c r="A295" s="4" t="s">
        <v>6</v>
      </c>
      <c r="B295" s="5" t="s">
        <v>7</v>
      </c>
      <c r="C295" s="4" t="s">
        <v>8</v>
      </c>
      <c r="D295" s="38"/>
      <c r="E295" s="38"/>
    </row>
    <row r="296" spans="1:5" x14ac:dyDescent="0.25">
      <c r="A296" s="6">
        <v>2038</v>
      </c>
      <c r="B296" s="7" t="s">
        <v>324</v>
      </c>
      <c r="C296" s="7" t="s">
        <v>10</v>
      </c>
      <c r="D296" s="33"/>
      <c r="E296" s="33" t="s">
        <v>325</v>
      </c>
    </row>
    <row r="297" spans="1:5" x14ac:dyDescent="0.25">
      <c r="A297" s="8" t="s">
        <v>326</v>
      </c>
      <c r="B297" s="9" t="s">
        <v>177</v>
      </c>
      <c r="C297" s="9" t="s">
        <v>315</v>
      </c>
      <c r="D297" s="34"/>
      <c r="E297" s="34"/>
    </row>
    <row r="298" spans="1:5" x14ac:dyDescent="0.25">
      <c r="A298" s="6">
        <v>4853</v>
      </c>
      <c r="B298" s="7" t="s">
        <v>327</v>
      </c>
      <c r="C298" s="7" t="s">
        <v>10</v>
      </c>
      <c r="D298" s="33"/>
      <c r="E298" s="33" t="s">
        <v>328</v>
      </c>
    </row>
    <row r="299" spans="1:5" x14ac:dyDescent="0.25">
      <c r="A299" s="8" t="s">
        <v>329</v>
      </c>
      <c r="B299" s="9" t="s">
        <v>116</v>
      </c>
      <c r="C299" s="9" t="s">
        <v>315</v>
      </c>
      <c r="D299" s="34"/>
      <c r="E299" s="34"/>
    </row>
    <row r="300" spans="1:5" x14ac:dyDescent="0.25">
      <c r="A300" s="6">
        <v>6638</v>
      </c>
      <c r="B300" s="7" t="s">
        <v>211</v>
      </c>
      <c r="C300" s="7" t="s">
        <v>10</v>
      </c>
      <c r="D300" s="33"/>
      <c r="E300" s="33" t="s">
        <v>330</v>
      </c>
    </row>
    <row r="301" spans="1:5" x14ac:dyDescent="0.25">
      <c r="A301" s="8" t="s">
        <v>331</v>
      </c>
      <c r="B301" s="9" t="s">
        <v>332</v>
      </c>
      <c r="C301" s="9" t="s">
        <v>315</v>
      </c>
      <c r="D301" s="34"/>
      <c r="E301" s="34"/>
    </row>
    <row r="302" spans="1:5" x14ac:dyDescent="0.25">
      <c r="A302" s="6">
        <v>8609</v>
      </c>
      <c r="B302" s="7" t="s">
        <v>229</v>
      </c>
      <c r="C302" s="7" t="s">
        <v>10</v>
      </c>
      <c r="D302" s="33"/>
      <c r="E302" s="33" t="s">
        <v>333</v>
      </c>
    </row>
    <row r="303" spans="1:5" x14ac:dyDescent="0.25">
      <c r="A303" s="8" t="s">
        <v>334</v>
      </c>
      <c r="B303" s="9" t="s">
        <v>335</v>
      </c>
      <c r="C303" s="9" t="s">
        <v>315</v>
      </c>
      <c r="D303" s="34"/>
      <c r="E303" s="34"/>
    </row>
    <row r="304" spans="1:5" x14ac:dyDescent="0.25">
      <c r="D304" t="s">
        <v>91</v>
      </c>
      <c r="E304" s="1">
        <v>201.7</v>
      </c>
    </row>
    <row r="306" spans="1:5" x14ac:dyDescent="0.25">
      <c r="A306" s="1" t="s">
        <v>336</v>
      </c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2" t="s">
        <v>1</v>
      </c>
      <c r="B308" s="3" t="s">
        <v>2</v>
      </c>
      <c r="C308" s="2" t="s">
        <v>3</v>
      </c>
      <c r="D308" s="37" t="s">
        <v>4</v>
      </c>
      <c r="E308" s="37" t="s">
        <v>5</v>
      </c>
    </row>
    <row r="309" spans="1:5" x14ac:dyDescent="0.25">
      <c r="A309" s="4" t="s">
        <v>6</v>
      </c>
      <c r="B309" s="5" t="s">
        <v>7</v>
      </c>
      <c r="C309" s="4" t="s">
        <v>8</v>
      </c>
      <c r="D309" s="38"/>
      <c r="E309" s="38"/>
    </row>
    <row r="310" spans="1:5" x14ac:dyDescent="0.25">
      <c r="A310" s="6">
        <v>2866</v>
      </c>
      <c r="B310" s="7" t="s">
        <v>337</v>
      </c>
      <c r="C310" s="7" t="s">
        <v>10</v>
      </c>
      <c r="D310" s="33"/>
      <c r="E310" s="33" t="s">
        <v>338</v>
      </c>
    </row>
    <row r="311" spans="1:5" x14ac:dyDescent="0.25">
      <c r="A311" s="8">
        <v>10069</v>
      </c>
      <c r="B311" s="9" t="s">
        <v>339</v>
      </c>
      <c r="C311" s="9" t="s">
        <v>340</v>
      </c>
      <c r="D311" s="34"/>
      <c r="E311" s="34"/>
    </row>
    <row r="312" spans="1:5" x14ac:dyDescent="0.25">
      <c r="A312" s="6">
        <v>7711</v>
      </c>
      <c r="B312" s="7" t="s">
        <v>341</v>
      </c>
      <c r="C312" s="7" t="s">
        <v>10</v>
      </c>
      <c r="D312" s="33"/>
      <c r="E312" s="33" t="s">
        <v>342</v>
      </c>
    </row>
    <row r="313" spans="1:5" x14ac:dyDescent="0.25">
      <c r="A313" s="8">
        <v>10078</v>
      </c>
      <c r="B313" s="9" t="s">
        <v>343</v>
      </c>
      <c r="C313" s="9" t="s">
        <v>340</v>
      </c>
      <c r="D313" s="34"/>
      <c r="E313" s="34"/>
    </row>
    <row r="314" spans="1:5" x14ac:dyDescent="0.25">
      <c r="D314" t="s">
        <v>91</v>
      </c>
      <c r="E314" s="1">
        <f>22+43.6</f>
        <v>65.599999999999994</v>
      </c>
    </row>
    <row r="316" spans="1:5" x14ac:dyDescent="0.25">
      <c r="A316" s="1" t="s">
        <v>344</v>
      </c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2" t="s">
        <v>1</v>
      </c>
      <c r="B318" s="3" t="s">
        <v>2</v>
      </c>
      <c r="C318" s="2" t="s">
        <v>3</v>
      </c>
      <c r="D318" s="37" t="s">
        <v>4</v>
      </c>
      <c r="E318" s="37" t="s">
        <v>5</v>
      </c>
    </row>
    <row r="319" spans="1:5" x14ac:dyDescent="0.25">
      <c r="A319" s="4" t="s">
        <v>6</v>
      </c>
      <c r="B319" s="5" t="s">
        <v>7</v>
      </c>
      <c r="C319" s="4" t="s">
        <v>8</v>
      </c>
      <c r="D319" s="38"/>
      <c r="E319" s="38"/>
    </row>
    <row r="320" spans="1:5" x14ac:dyDescent="0.25">
      <c r="A320" s="6">
        <v>7218</v>
      </c>
      <c r="B320" s="7" t="s">
        <v>345</v>
      </c>
      <c r="C320" s="7" t="s">
        <v>10</v>
      </c>
      <c r="D320" s="33"/>
      <c r="E320" s="33" t="s">
        <v>346</v>
      </c>
    </row>
    <row r="321" spans="1:5" x14ac:dyDescent="0.25">
      <c r="A321" s="8">
        <v>12126</v>
      </c>
      <c r="B321" s="9" t="s">
        <v>347</v>
      </c>
      <c r="C321" s="9" t="s">
        <v>348</v>
      </c>
      <c r="D321" s="34"/>
      <c r="E321" s="34"/>
    </row>
    <row r="322" spans="1:5" x14ac:dyDescent="0.25">
      <c r="A322" s="6">
        <v>9258</v>
      </c>
      <c r="B322" s="7" t="s">
        <v>86</v>
      </c>
      <c r="C322" s="7" t="s">
        <v>10</v>
      </c>
      <c r="D322" s="33"/>
      <c r="E322" s="33" t="s">
        <v>349</v>
      </c>
    </row>
    <row r="323" spans="1:5" x14ac:dyDescent="0.25">
      <c r="A323" s="8">
        <v>12155</v>
      </c>
      <c r="B323" s="9" t="s">
        <v>350</v>
      </c>
      <c r="C323" s="9" t="s">
        <v>348</v>
      </c>
      <c r="D323" s="34"/>
      <c r="E323" s="34"/>
    </row>
    <row r="324" spans="1:5" x14ac:dyDescent="0.25">
      <c r="D324" t="s">
        <v>91</v>
      </c>
      <c r="E324" s="1">
        <f>52.5+55.9</f>
        <v>108.4</v>
      </c>
    </row>
    <row r="326" spans="1:5" x14ac:dyDescent="0.25">
      <c r="A326" s="1" t="s">
        <v>351</v>
      </c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2" t="s">
        <v>1</v>
      </c>
      <c r="B328" s="3" t="s">
        <v>2</v>
      </c>
      <c r="C328" s="2" t="s">
        <v>3</v>
      </c>
      <c r="D328" s="37" t="s">
        <v>4</v>
      </c>
      <c r="E328" s="37" t="s">
        <v>5</v>
      </c>
    </row>
    <row r="329" spans="1:5" x14ac:dyDescent="0.25">
      <c r="A329" s="4" t="s">
        <v>6</v>
      </c>
      <c r="B329" s="5" t="s">
        <v>7</v>
      </c>
      <c r="C329" s="4" t="s">
        <v>8</v>
      </c>
      <c r="D329" s="38"/>
      <c r="E329" s="38"/>
    </row>
    <row r="330" spans="1:5" x14ac:dyDescent="0.25">
      <c r="A330" s="6">
        <v>113</v>
      </c>
      <c r="B330" s="7" t="s">
        <v>352</v>
      </c>
      <c r="C330" s="7" t="s">
        <v>10</v>
      </c>
      <c r="D330" s="33"/>
      <c r="E330" s="33" t="s">
        <v>353</v>
      </c>
    </row>
    <row r="331" spans="1:5" x14ac:dyDescent="0.25">
      <c r="A331" s="8" t="s">
        <v>354</v>
      </c>
      <c r="B331" s="9" t="s">
        <v>355</v>
      </c>
      <c r="C331" s="9" t="s">
        <v>356</v>
      </c>
      <c r="D331" s="34"/>
      <c r="E331" s="34"/>
    </row>
    <row r="332" spans="1:5" x14ac:dyDescent="0.25">
      <c r="A332" s="6">
        <v>2082</v>
      </c>
      <c r="B332" s="7" t="s">
        <v>102</v>
      </c>
      <c r="C332" s="7" t="s">
        <v>10</v>
      </c>
      <c r="D332" s="33"/>
      <c r="E332" s="33" t="s">
        <v>357</v>
      </c>
    </row>
    <row r="333" spans="1:5" x14ac:dyDescent="0.25">
      <c r="A333" s="8">
        <v>74</v>
      </c>
      <c r="B333" s="9" t="s">
        <v>324</v>
      </c>
      <c r="C333" s="9" t="s">
        <v>356</v>
      </c>
      <c r="D333" s="34"/>
      <c r="E333" s="34"/>
    </row>
    <row r="334" spans="1:5" x14ac:dyDescent="0.25">
      <c r="A334" s="6">
        <v>2637</v>
      </c>
      <c r="B334" s="7" t="s">
        <v>358</v>
      </c>
      <c r="C334" s="7" t="s">
        <v>10</v>
      </c>
      <c r="D334" s="33"/>
      <c r="E334" s="33" t="s">
        <v>359</v>
      </c>
    </row>
    <row r="335" spans="1:5" x14ac:dyDescent="0.25">
      <c r="A335" s="8">
        <v>75</v>
      </c>
      <c r="B335" s="9" t="s">
        <v>360</v>
      </c>
      <c r="C335" s="9" t="s">
        <v>356</v>
      </c>
      <c r="D335" s="34"/>
      <c r="E335" s="34"/>
    </row>
    <row r="336" spans="1:5" x14ac:dyDescent="0.25">
      <c r="A336" s="6">
        <v>3948</v>
      </c>
      <c r="B336" s="7" t="s">
        <v>361</v>
      </c>
      <c r="C336" s="7" t="s">
        <v>10</v>
      </c>
      <c r="D336" s="33"/>
      <c r="E336" s="33" t="s">
        <v>362</v>
      </c>
    </row>
    <row r="337" spans="1:5" x14ac:dyDescent="0.25">
      <c r="A337" s="8">
        <v>79</v>
      </c>
      <c r="B337" s="9" t="s">
        <v>106</v>
      </c>
      <c r="C337" s="9" t="s">
        <v>356</v>
      </c>
      <c r="D337" s="34"/>
      <c r="E337" s="34"/>
    </row>
    <row r="338" spans="1:5" x14ac:dyDescent="0.25">
      <c r="A338" s="6">
        <v>7318</v>
      </c>
      <c r="B338" s="7" t="s">
        <v>363</v>
      </c>
      <c r="C338" s="7" t="s">
        <v>10</v>
      </c>
      <c r="D338" s="33"/>
      <c r="E338" s="33" t="s">
        <v>364</v>
      </c>
    </row>
    <row r="339" spans="1:5" x14ac:dyDescent="0.25">
      <c r="A339" s="8">
        <v>92</v>
      </c>
      <c r="B339" s="9" t="s">
        <v>365</v>
      </c>
      <c r="C339" s="9" t="s">
        <v>356</v>
      </c>
      <c r="D339" s="34"/>
      <c r="E339" s="34"/>
    </row>
    <row r="340" spans="1:5" x14ac:dyDescent="0.25">
      <c r="A340" s="6">
        <v>8926</v>
      </c>
      <c r="B340" s="7" t="s">
        <v>231</v>
      </c>
      <c r="C340" s="7" t="s">
        <v>10</v>
      </c>
      <c r="D340" s="33"/>
      <c r="E340" s="33" t="s">
        <v>366</v>
      </c>
    </row>
    <row r="341" spans="1:5" x14ac:dyDescent="0.25">
      <c r="A341" s="8">
        <v>97</v>
      </c>
      <c r="B341" s="9" t="s">
        <v>367</v>
      </c>
      <c r="C341" s="9" t="s">
        <v>356</v>
      </c>
      <c r="D341" s="34"/>
      <c r="E341" s="34"/>
    </row>
    <row r="342" spans="1:5" x14ac:dyDescent="0.25">
      <c r="D342" t="s">
        <v>91</v>
      </c>
      <c r="E342" s="1">
        <v>1875.4</v>
      </c>
    </row>
    <row r="344" spans="1:5" x14ac:dyDescent="0.25">
      <c r="A344" s="1" t="s">
        <v>368</v>
      </c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2" t="s">
        <v>1</v>
      </c>
      <c r="B346" s="3" t="s">
        <v>2</v>
      </c>
      <c r="C346" s="2" t="s">
        <v>3</v>
      </c>
      <c r="D346" s="37" t="s">
        <v>4</v>
      </c>
      <c r="E346" s="37" t="s">
        <v>5</v>
      </c>
    </row>
    <row r="347" spans="1:5" x14ac:dyDescent="0.25">
      <c r="A347" s="4" t="s">
        <v>6</v>
      </c>
      <c r="B347" s="5" t="s">
        <v>7</v>
      </c>
      <c r="C347" s="4" t="s">
        <v>8</v>
      </c>
      <c r="D347" s="38"/>
      <c r="E347" s="38"/>
    </row>
    <row r="348" spans="1:5" x14ac:dyDescent="0.25">
      <c r="A348" s="6">
        <v>2144</v>
      </c>
      <c r="B348" s="7" t="s">
        <v>256</v>
      </c>
      <c r="C348" s="7" t="s">
        <v>10</v>
      </c>
      <c r="D348" s="33"/>
      <c r="E348" s="33" t="s">
        <v>369</v>
      </c>
    </row>
    <row r="349" spans="1:5" x14ac:dyDescent="0.25">
      <c r="A349" s="8">
        <v>41</v>
      </c>
      <c r="B349" s="9" t="s">
        <v>25</v>
      </c>
      <c r="C349" s="9" t="s">
        <v>356</v>
      </c>
      <c r="D349" s="34"/>
      <c r="E349" s="34"/>
    </row>
    <row r="350" spans="1:5" x14ac:dyDescent="0.25">
      <c r="A350" s="6">
        <v>2353</v>
      </c>
      <c r="B350" s="7" t="s">
        <v>370</v>
      </c>
      <c r="C350" s="7" t="s">
        <v>10</v>
      </c>
      <c r="D350" s="33"/>
      <c r="E350" s="33" t="s">
        <v>371</v>
      </c>
    </row>
    <row r="351" spans="1:5" x14ac:dyDescent="0.25">
      <c r="A351" s="8">
        <v>42</v>
      </c>
      <c r="B351" s="9" t="s">
        <v>31</v>
      </c>
      <c r="C351" s="9" t="s">
        <v>356</v>
      </c>
      <c r="D351" s="34"/>
      <c r="E351" s="34"/>
    </row>
    <row r="352" spans="1:5" x14ac:dyDescent="0.25">
      <c r="A352" s="6">
        <v>3325</v>
      </c>
      <c r="B352" s="7" t="s">
        <v>372</v>
      </c>
      <c r="C352" s="7" t="s">
        <v>10</v>
      </c>
      <c r="D352" s="33"/>
      <c r="E352" s="33" t="s">
        <v>373</v>
      </c>
    </row>
    <row r="353" spans="1:5" x14ac:dyDescent="0.25">
      <c r="A353" s="8">
        <v>44</v>
      </c>
      <c r="B353" s="9" t="s">
        <v>35</v>
      </c>
      <c r="C353" s="9" t="s">
        <v>356</v>
      </c>
      <c r="D353" s="34"/>
      <c r="E353" s="34"/>
    </row>
    <row r="354" spans="1:5" x14ac:dyDescent="0.25">
      <c r="A354" s="6">
        <v>4028</v>
      </c>
      <c r="B354" s="7" t="s">
        <v>374</v>
      </c>
      <c r="C354" s="7" t="s">
        <v>10</v>
      </c>
      <c r="D354" s="33"/>
      <c r="E354" s="33" t="s">
        <v>375</v>
      </c>
    </row>
    <row r="355" spans="1:5" x14ac:dyDescent="0.25">
      <c r="A355" s="8">
        <v>47</v>
      </c>
      <c r="B355" s="9" t="s">
        <v>376</v>
      </c>
      <c r="C355" s="9" t="s">
        <v>356</v>
      </c>
      <c r="D355" s="34"/>
      <c r="E355" s="34"/>
    </row>
    <row r="356" spans="1:5" x14ac:dyDescent="0.25">
      <c r="A356" s="6">
        <v>4149</v>
      </c>
      <c r="B356" s="7" t="s">
        <v>41</v>
      </c>
      <c r="C356" s="7" t="s">
        <v>10</v>
      </c>
      <c r="D356" s="33"/>
      <c r="E356" s="33" t="s">
        <v>377</v>
      </c>
    </row>
    <row r="357" spans="1:5" x14ac:dyDescent="0.25">
      <c r="A357" s="8">
        <v>51</v>
      </c>
      <c r="B357" s="9" t="s">
        <v>378</v>
      </c>
      <c r="C357" s="9" t="s">
        <v>356</v>
      </c>
      <c r="D357" s="34"/>
      <c r="E357" s="34"/>
    </row>
    <row r="358" spans="1:5" x14ac:dyDescent="0.25">
      <c r="A358" s="6">
        <v>4748</v>
      </c>
      <c r="B358" s="7" t="s">
        <v>49</v>
      </c>
      <c r="C358" s="7" t="s">
        <v>10</v>
      </c>
      <c r="D358" s="33"/>
      <c r="E358" s="33" t="s">
        <v>379</v>
      </c>
    </row>
    <row r="359" spans="1:5" x14ac:dyDescent="0.25">
      <c r="A359" s="8">
        <v>54</v>
      </c>
      <c r="B359" s="9" t="s">
        <v>316</v>
      </c>
      <c r="C359" s="9" t="s">
        <v>356</v>
      </c>
      <c r="D359" s="34"/>
      <c r="E359" s="34"/>
    </row>
    <row r="360" spans="1:5" x14ac:dyDescent="0.25">
      <c r="A360" s="6">
        <v>5481</v>
      </c>
      <c r="B360" s="7" t="s">
        <v>380</v>
      </c>
      <c r="C360" s="7" t="s">
        <v>10</v>
      </c>
      <c r="D360" s="33"/>
      <c r="E360" s="33" t="s">
        <v>381</v>
      </c>
    </row>
    <row r="361" spans="1:5" x14ac:dyDescent="0.25">
      <c r="A361" s="8">
        <v>56</v>
      </c>
      <c r="B361" s="9" t="s">
        <v>382</v>
      </c>
      <c r="C361" s="9" t="s">
        <v>356</v>
      </c>
      <c r="D361" s="34"/>
      <c r="E361" s="34"/>
    </row>
    <row r="362" spans="1:5" x14ac:dyDescent="0.25">
      <c r="A362" s="6">
        <v>6852</v>
      </c>
      <c r="B362" s="7" t="s">
        <v>61</v>
      </c>
      <c r="C362" s="7" t="s">
        <v>10</v>
      </c>
      <c r="D362" s="33"/>
      <c r="E362" s="33" t="s">
        <v>383</v>
      </c>
    </row>
    <row r="363" spans="1:5" x14ac:dyDescent="0.25">
      <c r="A363" s="8" t="s">
        <v>384</v>
      </c>
      <c r="B363" s="9" t="s">
        <v>385</v>
      </c>
      <c r="C363" s="9" t="s">
        <v>356</v>
      </c>
      <c r="D363" s="34"/>
      <c r="E363" s="34"/>
    </row>
    <row r="364" spans="1:5" x14ac:dyDescent="0.25">
      <c r="A364" s="6">
        <v>7028</v>
      </c>
      <c r="B364" s="7" t="s">
        <v>64</v>
      </c>
      <c r="C364" s="7" t="s">
        <v>10</v>
      </c>
      <c r="D364" s="33"/>
      <c r="E364" s="33" t="s">
        <v>386</v>
      </c>
    </row>
    <row r="365" spans="1:5" x14ac:dyDescent="0.25">
      <c r="A365" s="8">
        <v>60</v>
      </c>
      <c r="B365" s="9" t="s">
        <v>62</v>
      </c>
      <c r="C365" s="9" t="s">
        <v>356</v>
      </c>
      <c r="D365" s="34"/>
      <c r="E365" s="34"/>
    </row>
    <row r="366" spans="1:5" x14ac:dyDescent="0.25">
      <c r="A366" s="6">
        <v>7766</v>
      </c>
      <c r="B366" s="7" t="s">
        <v>73</v>
      </c>
      <c r="C366" s="7" t="s">
        <v>10</v>
      </c>
      <c r="D366" s="33"/>
      <c r="E366" s="33" t="s">
        <v>387</v>
      </c>
    </row>
    <row r="367" spans="1:5" x14ac:dyDescent="0.25">
      <c r="A367" s="8">
        <v>62</v>
      </c>
      <c r="B367" s="9" t="s">
        <v>288</v>
      </c>
      <c r="C367" s="9" t="s">
        <v>356</v>
      </c>
      <c r="D367" s="34"/>
      <c r="E367" s="34"/>
    </row>
    <row r="368" spans="1:5" x14ac:dyDescent="0.25">
      <c r="A368" s="6">
        <v>8284</v>
      </c>
      <c r="B368" s="7" t="s">
        <v>76</v>
      </c>
      <c r="C368" s="7" t="s">
        <v>10</v>
      </c>
      <c r="D368" s="33"/>
      <c r="E368" s="33" t="s">
        <v>388</v>
      </c>
    </row>
    <row r="369" spans="1:5" x14ac:dyDescent="0.25">
      <c r="A369" s="8">
        <v>65</v>
      </c>
      <c r="B369" s="9" t="s">
        <v>389</v>
      </c>
      <c r="C369" s="9" t="s">
        <v>356</v>
      </c>
      <c r="D369" s="34"/>
      <c r="E369" s="34"/>
    </row>
    <row r="370" spans="1:5" x14ac:dyDescent="0.25">
      <c r="D370" t="s">
        <v>91</v>
      </c>
      <c r="E370" s="1">
        <v>1987.65</v>
      </c>
    </row>
    <row r="372" spans="1:5" x14ac:dyDescent="0.25">
      <c r="A372" s="1" t="s">
        <v>390</v>
      </c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2" t="s">
        <v>1</v>
      </c>
      <c r="B374" s="3" t="s">
        <v>2</v>
      </c>
      <c r="C374" s="2" t="s">
        <v>3</v>
      </c>
      <c r="D374" s="37" t="s">
        <v>4</v>
      </c>
      <c r="E374" s="37" t="s">
        <v>5</v>
      </c>
    </row>
    <row r="375" spans="1:5" x14ac:dyDescent="0.25">
      <c r="A375" s="4" t="s">
        <v>6</v>
      </c>
      <c r="B375" s="5" t="s">
        <v>7</v>
      </c>
      <c r="C375" s="4" t="s">
        <v>8</v>
      </c>
      <c r="D375" s="38"/>
      <c r="E375" s="38"/>
    </row>
    <row r="376" spans="1:5" x14ac:dyDescent="0.25">
      <c r="A376" s="6">
        <v>3317</v>
      </c>
      <c r="B376" s="7" t="s">
        <v>372</v>
      </c>
      <c r="C376" s="7" t="s">
        <v>10</v>
      </c>
      <c r="D376" s="33"/>
      <c r="E376" s="33" t="s">
        <v>391</v>
      </c>
    </row>
    <row r="377" spans="1:5" x14ac:dyDescent="0.25">
      <c r="A377" s="8" t="s">
        <v>392</v>
      </c>
      <c r="B377" s="9" t="s">
        <v>35</v>
      </c>
      <c r="C377" s="9" t="s">
        <v>393</v>
      </c>
      <c r="D377" s="34"/>
      <c r="E377" s="34"/>
    </row>
    <row r="378" spans="1:5" x14ac:dyDescent="0.25">
      <c r="A378" s="6">
        <v>4975</v>
      </c>
      <c r="B378" s="7" t="s">
        <v>51</v>
      </c>
      <c r="C378" s="7" t="s">
        <v>10</v>
      </c>
      <c r="D378" s="33"/>
      <c r="E378" s="33" t="s">
        <v>394</v>
      </c>
    </row>
    <row r="379" spans="1:5" x14ac:dyDescent="0.25">
      <c r="A379" s="8" t="s">
        <v>395</v>
      </c>
      <c r="B379" s="9" t="s">
        <v>276</v>
      </c>
      <c r="C379" s="9" t="s">
        <v>393</v>
      </c>
      <c r="D379" s="34"/>
      <c r="E379" s="34"/>
    </row>
    <row r="380" spans="1:5" x14ac:dyDescent="0.25">
      <c r="A380" s="6">
        <v>7657</v>
      </c>
      <c r="B380" s="7" t="s">
        <v>320</v>
      </c>
      <c r="C380" s="7" t="s">
        <v>10</v>
      </c>
      <c r="D380" s="33"/>
      <c r="E380" s="33" t="s">
        <v>396</v>
      </c>
    </row>
    <row r="381" spans="1:5" x14ac:dyDescent="0.25">
      <c r="A381" s="8" t="s">
        <v>397</v>
      </c>
      <c r="B381" s="9" t="s">
        <v>290</v>
      </c>
      <c r="C381" s="9" t="s">
        <v>393</v>
      </c>
      <c r="D381" s="34"/>
      <c r="E381" s="34"/>
    </row>
    <row r="382" spans="1:5" x14ac:dyDescent="0.25">
      <c r="A382" s="6">
        <v>8419</v>
      </c>
      <c r="B382" s="7" t="s">
        <v>293</v>
      </c>
      <c r="C382" s="7" t="s">
        <v>10</v>
      </c>
      <c r="D382" s="33"/>
      <c r="E382" s="33" t="s">
        <v>398</v>
      </c>
    </row>
    <row r="383" spans="1:5" x14ac:dyDescent="0.25">
      <c r="A383" s="8" t="s">
        <v>399</v>
      </c>
      <c r="B383" s="9" t="s">
        <v>400</v>
      </c>
      <c r="C383" s="9" t="s">
        <v>393</v>
      </c>
      <c r="D383" s="34"/>
      <c r="E383" s="34"/>
    </row>
    <row r="384" spans="1:5" x14ac:dyDescent="0.25">
      <c r="D384" t="s">
        <v>91</v>
      </c>
      <c r="E384" s="1">
        <v>113.55</v>
      </c>
    </row>
    <row r="386" spans="1:5" x14ac:dyDescent="0.25">
      <c r="A386" s="1" t="s">
        <v>401</v>
      </c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2" t="s">
        <v>1</v>
      </c>
      <c r="B388" s="3" t="s">
        <v>2</v>
      </c>
      <c r="C388" s="2" t="s">
        <v>3</v>
      </c>
      <c r="D388" s="37" t="s">
        <v>4</v>
      </c>
      <c r="E388" s="37" t="s">
        <v>5</v>
      </c>
    </row>
    <row r="389" spans="1:5" x14ac:dyDescent="0.25">
      <c r="A389" s="4" t="s">
        <v>6</v>
      </c>
      <c r="B389" s="5" t="s">
        <v>7</v>
      </c>
      <c r="C389" s="4" t="s">
        <v>8</v>
      </c>
      <c r="D389" s="38"/>
      <c r="E389" s="38"/>
    </row>
    <row r="390" spans="1:5" x14ac:dyDescent="0.25">
      <c r="A390" s="6">
        <v>5011</v>
      </c>
      <c r="B390" s="7" t="s">
        <v>402</v>
      </c>
      <c r="C390" s="7" t="s">
        <v>10</v>
      </c>
      <c r="D390" s="33"/>
      <c r="E390" s="33" t="s">
        <v>403</v>
      </c>
    </row>
    <row r="391" spans="1:5" x14ac:dyDescent="0.25">
      <c r="A391" s="8" t="s">
        <v>404</v>
      </c>
      <c r="B391" s="9" t="s">
        <v>327</v>
      </c>
      <c r="C391" s="9" t="s">
        <v>393</v>
      </c>
      <c r="D391" s="34"/>
      <c r="E391" s="34"/>
    </row>
    <row r="392" spans="1:5" x14ac:dyDescent="0.25">
      <c r="A392" s="6">
        <v>8202</v>
      </c>
      <c r="B392" s="7" t="s">
        <v>226</v>
      </c>
      <c r="C392" s="7" t="s">
        <v>10</v>
      </c>
      <c r="D392" s="33"/>
      <c r="E392" s="33" t="s">
        <v>405</v>
      </c>
    </row>
    <row r="393" spans="1:5" x14ac:dyDescent="0.25">
      <c r="A393" s="8" t="s">
        <v>406</v>
      </c>
      <c r="B393" s="9" t="s">
        <v>141</v>
      </c>
      <c r="C393" s="9" t="s">
        <v>393</v>
      </c>
      <c r="D393" s="34"/>
      <c r="E393" s="34"/>
    </row>
    <row r="394" spans="1:5" x14ac:dyDescent="0.25">
      <c r="D394" t="s">
        <v>91</v>
      </c>
      <c r="E394" s="1">
        <v>79.19</v>
      </c>
    </row>
    <row r="395" spans="1:5" x14ac:dyDescent="0.25">
      <c r="E395" s="1"/>
    </row>
    <row r="396" spans="1:5" x14ac:dyDescent="0.25">
      <c r="E396" s="1"/>
    </row>
    <row r="397" spans="1:5" x14ac:dyDescent="0.25">
      <c r="E397" s="1"/>
    </row>
    <row r="398" spans="1:5" x14ac:dyDescent="0.25">
      <c r="E398" s="1"/>
    </row>
    <row r="400" spans="1:5" x14ac:dyDescent="0.25">
      <c r="A400" s="35" t="s">
        <v>407</v>
      </c>
      <c r="B400" s="36"/>
      <c r="C400" s="36"/>
      <c r="D400" s="36"/>
    </row>
    <row r="401" spans="1:5" x14ac:dyDescent="0.25">
      <c r="A401" s="1" t="s">
        <v>408</v>
      </c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ht="30" x14ac:dyDescent="0.25">
      <c r="A403" s="2" t="s">
        <v>1</v>
      </c>
      <c r="B403" s="3" t="s">
        <v>2</v>
      </c>
      <c r="C403" s="2" t="s">
        <v>3</v>
      </c>
      <c r="D403" s="2" t="s">
        <v>4</v>
      </c>
      <c r="E403" s="2" t="s">
        <v>5</v>
      </c>
    </row>
    <row r="404" spans="1:5" x14ac:dyDescent="0.25">
      <c r="A404" s="4" t="s">
        <v>6</v>
      </c>
      <c r="B404" s="5" t="s">
        <v>7</v>
      </c>
      <c r="C404" s="4" t="s">
        <v>8</v>
      </c>
      <c r="D404" s="4"/>
      <c r="E404" s="4"/>
    </row>
    <row r="405" spans="1:5" x14ac:dyDescent="0.25">
      <c r="A405" s="6">
        <v>1931</v>
      </c>
      <c r="B405" s="7" t="s">
        <v>26</v>
      </c>
      <c r="C405" s="7" t="s">
        <v>409</v>
      </c>
      <c r="D405" s="33"/>
      <c r="E405" s="33" t="s">
        <v>410</v>
      </c>
    </row>
    <row r="406" spans="1:5" x14ac:dyDescent="0.25">
      <c r="A406" s="8">
        <v>148</v>
      </c>
      <c r="B406" s="9" t="s">
        <v>411</v>
      </c>
      <c r="C406" s="9" t="s">
        <v>412</v>
      </c>
      <c r="D406" s="34"/>
      <c r="E406" s="34"/>
    </row>
    <row r="407" spans="1:5" x14ac:dyDescent="0.25">
      <c r="A407" s="6">
        <v>2898</v>
      </c>
      <c r="B407" s="7" t="s">
        <v>413</v>
      </c>
      <c r="C407" s="7" t="s">
        <v>414</v>
      </c>
      <c r="D407" s="33"/>
      <c r="E407" s="33" t="s">
        <v>415</v>
      </c>
    </row>
    <row r="408" spans="1:5" x14ac:dyDescent="0.25">
      <c r="A408" s="8">
        <v>244</v>
      </c>
      <c r="B408" s="9" t="s">
        <v>339</v>
      </c>
      <c r="C408" s="9" t="s">
        <v>412</v>
      </c>
      <c r="D408" s="34"/>
      <c r="E408" s="34"/>
    </row>
    <row r="409" spans="1:5" x14ac:dyDescent="0.25">
      <c r="A409" s="6">
        <v>3726</v>
      </c>
      <c r="B409" s="7" t="s">
        <v>267</v>
      </c>
      <c r="C409" s="7" t="s">
        <v>409</v>
      </c>
      <c r="D409" s="33"/>
      <c r="E409" s="33" t="s">
        <v>416</v>
      </c>
    </row>
    <row r="410" spans="1:5" x14ac:dyDescent="0.25">
      <c r="A410" s="8">
        <v>164</v>
      </c>
      <c r="B410" s="9" t="s">
        <v>417</v>
      </c>
      <c r="C410" s="9" t="s">
        <v>412</v>
      </c>
      <c r="D410" s="34"/>
      <c r="E410" s="34"/>
    </row>
    <row r="411" spans="1:5" x14ac:dyDescent="0.25">
      <c r="A411" s="6">
        <v>3980</v>
      </c>
      <c r="B411" s="7" t="s">
        <v>418</v>
      </c>
      <c r="C411" s="7" t="s">
        <v>409</v>
      </c>
      <c r="D411" s="33"/>
      <c r="E411" s="33" t="s">
        <v>419</v>
      </c>
    </row>
    <row r="412" spans="1:5" x14ac:dyDescent="0.25">
      <c r="A412" s="8">
        <v>167</v>
      </c>
      <c r="B412" s="9" t="s">
        <v>43</v>
      </c>
      <c r="C412" s="9" t="s">
        <v>412</v>
      </c>
      <c r="D412" s="34"/>
      <c r="E412" s="34"/>
    </row>
    <row r="413" spans="1:5" x14ac:dyDescent="0.25">
      <c r="A413" s="6">
        <v>4273</v>
      </c>
      <c r="B413" s="7" t="s">
        <v>420</v>
      </c>
      <c r="C413" s="7" t="s">
        <v>409</v>
      </c>
      <c r="D413" s="33"/>
      <c r="E413" s="33" t="s">
        <v>421</v>
      </c>
    </row>
    <row r="414" spans="1:5" x14ac:dyDescent="0.25">
      <c r="A414" s="8">
        <v>254</v>
      </c>
      <c r="B414" s="9" t="s">
        <v>422</v>
      </c>
      <c r="C414" s="9" t="s">
        <v>412</v>
      </c>
      <c r="D414" s="34"/>
      <c r="E414" s="34"/>
    </row>
    <row r="415" spans="1:5" x14ac:dyDescent="0.25">
      <c r="A415" s="6">
        <v>5810</v>
      </c>
      <c r="B415" s="7" t="s">
        <v>423</v>
      </c>
      <c r="C415" s="7" t="s">
        <v>409</v>
      </c>
      <c r="D415" s="33"/>
      <c r="E415" s="33" t="s">
        <v>424</v>
      </c>
    </row>
    <row r="416" spans="1:5" x14ac:dyDescent="0.25">
      <c r="A416" s="8">
        <v>185</v>
      </c>
      <c r="B416" s="9" t="s">
        <v>425</v>
      </c>
      <c r="C416" s="9" t="s">
        <v>412</v>
      </c>
      <c r="D416" s="34"/>
      <c r="E416" s="34"/>
    </row>
    <row r="417" spans="1:5" x14ac:dyDescent="0.25">
      <c r="A417" s="6">
        <v>7852</v>
      </c>
      <c r="B417" s="7" t="s">
        <v>222</v>
      </c>
      <c r="C417" s="7" t="s">
        <v>409</v>
      </c>
      <c r="D417" s="33"/>
      <c r="E417" s="33" t="s">
        <v>426</v>
      </c>
    </row>
    <row r="418" spans="1:5" x14ac:dyDescent="0.25">
      <c r="A418" s="8">
        <v>288</v>
      </c>
      <c r="B418" s="9" t="s">
        <v>427</v>
      </c>
      <c r="C418" s="9" t="s">
        <v>412</v>
      </c>
      <c r="D418" s="34"/>
      <c r="E418" s="34"/>
    </row>
    <row r="419" spans="1:5" x14ac:dyDescent="0.25">
      <c r="A419" s="6">
        <v>9246</v>
      </c>
      <c r="B419" s="7" t="s">
        <v>86</v>
      </c>
      <c r="C419" s="7" t="s">
        <v>409</v>
      </c>
      <c r="D419" s="33"/>
      <c r="E419" s="33" t="s">
        <v>428</v>
      </c>
    </row>
    <row r="420" spans="1:5" x14ac:dyDescent="0.25">
      <c r="A420" s="8">
        <v>205</v>
      </c>
      <c r="B420" s="9" t="s">
        <v>429</v>
      </c>
      <c r="C420" s="9" t="s">
        <v>412</v>
      </c>
      <c r="D420" s="34"/>
      <c r="E420" s="34"/>
    </row>
    <row r="421" spans="1:5" x14ac:dyDescent="0.25">
      <c r="A421" s="6">
        <v>9985</v>
      </c>
      <c r="B421" s="7" t="s">
        <v>241</v>
      </c>
      <c r="C421" s="7" t="s">
        <v>409</v>
      </c>
      <c r="D421" s="33"/>
      <c r="E421" s="33" t="s">
        <v>430</v>
      </c>
    </row>
    <row r="422" spans="1:5" x14ac:dyDescent="0.25">
      <c r="A422" s="8">
        <v>309</v>
      </c>
      <c r="B422" s="9" t="s">
        <v>150</v>
      </c>
      <c r="C422" s="9" t="s">
        <v>412</v>
      </c>
      <c r="D422" s="34"/>
      <c r="E422" s="34"/>
    </row>
    <row r="423" spans="1:5" x14ac:dyDescent="0.25">
      <c r="A423" s="6">
        <v>10003</v>
      </c>
      <c r="B423" s="7" t="s">
        <v>84</v>
      </c>
      <c r="C423" s="7" t="s">
        <v>409</v>
      </c>
      <c r="D423" s="33"/>
      <c r="E423" s="33" t="s">
        <v>431</v>
      </c>
    </row>
    <row r="424" spans="1:5" x14ac:dyDescent="0.25">
      <c r="A424" s="8">
        <v>214</v>
      </c>
      <c r="B424" s="9" t="s">
        <v>88</v>
      </c>
      <c r="C424" s="9" t="s">
        <v>412</v>
      </c>
      <c r="D424" s="34"/>
      <c r="E424" s="34"/>
    </row>
    <row r="425" spans="1:5" x14ac:dyDescent="0.25">
      <c r="D425" t="s">
        <v>91</v>
      </c>
      <c r="E425" s="1">
        <v>901.37</v>
      </c>
    </row>
  </sheetData>
  <mergeCells count="362">
    <mergeCell ref="D8:D9"/>
    <mergeCell ref="E8:E9"/>
    <mergeCell ref="D10:D11"/>
    <mergeCell ref="E10:E11"/>
    <mergeCell ref="D12:D13"/>
    <mergeCell ref="E12:E13"/>
    <mergeCell ref="D4:D5"/>
    <mergeCell ref="E4:E5"/>
    <mergeCell ref="D6:D7"/>
    <mergeCell ref="E6:E7"/>
    <mergeCell ref="D20:D21"/>
    <mergeCell ref="E20:E21"/>
    <mergeCell ref="D22:D23"/>
    <mergeCell ref="E22:E23"/>
    <mergeCell ref="D24:D25"/>
    <mergeCell ref="E24:E25"/>
    <mergeCell ref="D14:D15"/>
    <mergeCell ref="E14:E15"/>
    <mergeCell ref="D16:D17"/>
    <mergeCell ref="E16:E17"/>
    <mergeCell ref="D18:D19"/>
    <mergeCell ref="E18:E19"/>
    <mergeCell ref="E42:E43"/>
    <mergeCell ref="D32:D33"/>
    <mergeCell ref="E32:E33"/>
    <mergeCell ref="D34:D35"/>
    <mergeCell ref="E34:E35"/>
    <mergeCell ref="D36:D37"/>
    <mergeCell ref="E36:E37"/>
    <mergeCell ref="D26:D27"/>
    <mergeCell ref="E26:E27"/>
    <mergeCell ref="D28:D29"/>
    <mergeCell ref="E28:E29"/>
    <mergeCell ref="D30:D31"/>
    <mergeCell ref="E30:E31"/>
    <mergeCell ref="D60:D61"/>
    <mergeCell ref="E60:E61"/>
    <mergeCell ref="A1:G1"/>
    <mergeCell ref="D62:D63"/>
    <mergeCell ref="E62:E63"/>
    <mergeCell ref="D64:D65"/>
    <mergeCell ref="E64:E65"/>
    <mergeCell ref="D54:D55"/>
    <mergeCell ref="E54:E55"/>
    <mergeCell ref="D56:D57"/>
    <mergeCell ref="E56:E57"/>
    <mergeCell ref="D58:D59"/>
    <mergeCell ref="E58:E59"/>
    <mergeCell ref="D52:D53"/>
    <mergeCell ref="E52:E53"/>
    <mergeCell ref="D44:D45"/>
    <mergeCell ref="E44:E45"/>
    <mergeCell ref="D46:D47"/>
    <mergeCell ref="E46:E47"/>
    <mergeCell ref="D38:D39"/>
    <mergeCell ref="E38:E39"/>
    <mergeCell ref="D40:D41"/>
    <mergeCell ref="E40:E41"/>
    <mergeCell ref="D42:D43"/>
    <mergeCell ref="D72:D73"/>
    <mergeCell ref="E72:E73"/>
    <mergeCell ref="D74:D75"/>
    <mergeCell ref="E74:E75"/>
    <mergeCell ref="D76:D77"/>
    <mergeCell ref="E76:E77"/>
    <mergeCell ref="D66:D67"/>
    <mergeCell ref="E66:E67"/>
    <mergeCell ref="D68:D69"/>
    <mergeCell ref="E68:E69"/>
    <mergeCell ref="D70:D71"/>
    <mergeCell ref="E70:E71"/>
    <mergeCell ref="D84:D85"/>
    <mergeCell ref="E84:E85"/>
    <mergeCell ref="D86:D87"/>
    <mergeCell ref="E86:E87"/>
    <mergeCell ref="D88:D89"/>
    <mergeCell ref="E88:E89"/>
    <mergeCell ref="D78:D79"/>
    <mergeCell ref="E78:E79"/>
    <mergeCell ref="D80:D81"/>
    <mergeCell ref="E80:E81"/>
    <mergeCell ref="D82:D83"/>
    <mergeCell ref="E82:E83"/>
    <mergeCell ref="D96:D97"/>
    <mergeCell ref="E96:E97"/>
    <mergeCell ref="D98:D99"/>
    <mergeCell ref="E98:E99"/>
    <mergeCell ref="D100:D101"/>
    <mergeCell ref="E100:E101"/>
    <mergeCell ref="D90:D91"/>
    <mergeCell ref="E90:E91"/>
    <mergeCell ref="D92:D93"/>
    <mergeCell ref="E92:E93"/>
    <mergeCell ref="D94:D95"/>
    <mergeCell ref="E94:E95"/>
    <mergeCell ref="D108:D109"/>
    <mergeCell ref="E108:E109"/>
    <mergeCell ref="D110:D111"/>
    <mergeCell ref="E110:E111"/>
    <mergeCell ref="D112:D113"/>
    <mergeCell ref="E112:E113"/>
    <mergeCell ref="D102:D103"/>
    <mergeCell ref="E102:E103"/>
    <mergeCell ref="D104:D105"/>
    <mergeCell ref="E104:E105"/>
    <mergeCell ref="D106:D107"/>
    <mergeCell ref="E106:E107"/>
    <mergeCell ref="D126:D127"/>
    <mergeCell ref="E126:E127"/>
    <mergeCell ref="D128:D129"/>
    <mergeCell ref="E128:E129"/>
    <mergeCell ref="D130:D131"/>
    <mergeCell ref="E130:E131"/>
    <mergeCell ref="D120:D121"/>
    <mergeCell ref="E120:E121"/>
    <mergeCell ref="D122:D123"/>
    <mergeCell ref="E122:E123"/>
    <mergeCell ref="D124:D125"/>
    <mergeCell ref="E124:E125"/>
    <mergeCell ref="D138:D139"/>
    <mergeCell ref="E138:E139"/>
    <mergeCell ref="D140:D141"/>
    <mergeCell ref="E140:E141"/>
    <mergeCell ref="D142:D143"/>
    <mergeCell ref="E142:E143"/>
    <mergeCell ref="D132:D133"/>
    <mergeCell ref="E132:E133"/>
    <mergeCell ref="D134:D135"/>
    <mergeCell ref="E134:E135"/>
    <mergeCell ref="D136:D137"/>
    <mergeCell ref="E136:E137"/>
    <mergeCell ref="D150:D151"/>
    <mergeCell ref="E150:E151"/>
    <mergeCell ref="D152:D153"/>
    <mergeCell ref="E152:E153"/>
    <mergeCell ref="D154:D155"/>
    <mergeCell ref="E154:E155"/>
    <mergeCell ref="D144:D145"/>
    <mergeCell ref="E144:E145"/>
    <mergeCell ref="D146:D147"/>
    <mergeCell ref="E146:E147"/>
    <mergeCell ref="D148:D149"/>
    <mergeCell ref="E148:E149"/>
    <mergeCell ref="D162:D163"/>
    <mergeCell ref="E162:E163"/>
    <mergeCell ref="D164:D165"/>
    <mergeCell ref="E164:E165"/>
    <mergeCell ref="D166:D167"/>
    <mergeCell ref="E166:E167"/>
    <mergeCell ref="D156:D157"/>
    <mergeCell ref="E156:E157"/>
    <mergeCell ref="D158:D159"/>
    <mergeCell ref="E158:E159"/>
    <mergeCell ref="D160:D161"/>
    <mergeCell ref="E160:E161"/>
    <mergeCell ref="D174:D175"/>
    <mergeCell ref="E174:E175"/>
    <mergeCell ref="D176:D177"/>
    <mergeCell ref="E176:E177"/>
    <mergeCell ref="D178:D179"/>
    <mergeCell ref="E178:E179"/>
    <mergeCell ref="D168:D169"/>
    <mergeCell ref="E168:E169"/>
    <mergeCell ref="D170:D171"/>
    <mergeCell ref="E170:E171"/>
    <mergeCell ref="D172:D173"/>
    <mergeCell ref="E172:E173"/>
    <mergeCell ref="D186:D187"/>
    <mergeCell ref="E186:E187"/>
    <mergeCell ref="D188:D189"/>
    <mergeCell ref="E188:E189"/>
    <mergeCell ref="D190:D191"/>
    <mergeCell ref="E190:E191"/>
    <mergeCell ref="D180:D181"/>
    <mergeCell ref="E180:E181"/>
    <mergeCell ref="D182:D183"/>
    <mergeCell ref="E182:E183"/>
    <mergeCell ref="D184:D185"/>
    <mergeCell ref="E184:E185"/>
    <mergeCell ref="D198:D199"/>
    <mergeCell ref="E198:E199"/>
    <mergeCell ref="D200:D201"/>
    <mergeCell ref="E200:E201"/>
    <mergeCell ref="D208:D209"/>
    <mergeCell ref="E208:E209"/>
    <mergeCell ref="D192:D193"/>
    <mergeCell ref="E192:E193"/>
    <mergeCell ref="D194:D195"/>
    <mergeCell ref="E194:E195"/>
    <mergeCell ref="D196:D197"/>
    <mergeCell ref="E196:E197"/>
    <mergeCell ref="D216:D217"/>
    <mergeCell ref="E216:E217"/>
    <mergeCell ref="D218:D219"/>
    <mergeCell ref="E218:E219"/>
    <mergeCell ref="D220:D221"/>
    <mergeCell ref="E220:E221"/>
    <mergeCell ref="D210:D211"/>
    <mergeCell ref="E210:E211"/>
    <mergeCell ref="D212:D213"/>
    <mergeCell ref="E212:E213"/>
    <mergeCell ref="D214:D215"/>
    <mergeCell ref="E214:E215"/>
    <mergeCell ref="D228:D229"/>
    <mergeCell ref="E228:E229"/>
    <mergeCell ref="D230:D231"/>
    <mergeCell ref="E230:E231"/>
    <mergeCell ref="D232:D233"/>
    <mergeCell ref="E232:E233"/>
    <mergeCell ref="D222:D223"/>
    <mergeCell ref="E222:E223"/>
    <mergeCell ref="D224:D225"/>
    <mergeCell ref="E224:E225"/>
    <mergeCell ref="D226:D227"/>
    <mergeCell ref="E226:E227"/>
    <mergeCell ref="D240:D241"/>
    <mergeCell ref="E240:E241"/>
    <mergeCell ref="D242:D243"/>
    <mergeCell ref="E242:E243"/>
    <mergeCell ref="D244:D245"/>
    <mergeCell ref="E244:E245"/>
    <mergeCell ref="D234:D235"/>
    <mergeCell ref="E234:E235"/>
    <mergeCell ref="D236:D237"/>
    <mergeCell ref="E236:E237"/>
    <mergeCell ref="D238:D239"/>
    <mergeCell ref="E238:E239"/>
    <mergeCell ref="D252:D253"/>
    <mergeCell ref="E252:E253"/>
    <mergeCell ref="D254:D255"/>
    <mergeCell ref="E254:E255"/>
    <mergeCell ref="D256:D257"/>
    <mergeCell ref="E256:E257"/>
    <mergeCell ref="D246:D247"/>
    <mergeCell ref="E246:E247"/>
    <mergeCell ref="D248:D249"/>
    <mergeCell ref="E248:E249"/>
    <mergeCell ref="D250:D251"/>
    <mergeCell ref="E250:E251"/>
    <mergeCell ref="D264:D265"/>
    <mergeCell ref="E264:E265"/>
    <mergeCell ref="D266:D267"/>
    <mergeCell ref="E266:E267"/>
    <mergeCell ref="D268:D269"/>
    <mergeCell ref="E268:E269"/>
    <mergeCell ref="D258:D259"/>
    <mergeCell ref="E258:E259"/>
    <mergeCell ref="D260:D261"/>
    <mergeCell ref="E260:E261"/>
    <mergeCell ref="D262:D263"/>
    <mergeCell ref="E262:E263"/>
    <mergeCell ref="D282:D283"/>
    <mergeCell ref="E282:E283"/>
    <mergeCell ref="D284:D285"/>
    <mergeCell ref="E284:E285"/>
    <mergeCell ref="D286:D287"/>
    <mergeCell ref="E286:E287"/>
    <mergeCell ref="D270:D271"/>
    <mergeCell ref="E270:E271"/>
    <mergeCell ref="D272:D273"/>
    <mergeCell ref="E272:E273"/>
    <mergeCell ref="D274:D275"/>
    <mergeCell ref="E274:E275"/>
    <mergeCell ref="D298:D299"/>
    <mergeCell ref="E298:E299"/>
    <mergeCell ref="D300:D301"/>
    <mergeCell ref="E300:E301"/>
    <mergeCell ref="D302:D303"/>
    <mergeCell ref="E302:E303"/>
    <mergeCell ref="D288:D289"/>
    <mergeCell ref="E288:E289"/>
    <mergeCell ref="D294:D295"/>
    <mergeCell ref="E294:E295"/>
    <mergeCell ref="D296:D297"/>
    <mergeCell ref="E296:E297"/>
    <mergeCell ref="D318:D319"/>
    <mergeCell ref="E318:E319"/>
    <mergeCell ref="D320:D321"/>
    <mergeCell ref="E320:E321"/>
    <mergeCell ref="D322:D323"/>
    <mergeCell ref="E322:E323"/>
    <mergeCell ref="D308:D309"/>
    <mergeCell ref="E308:E309"/>
    <mergeCell ref="D310:D311"/>
    <mergeCell ref="E310:E311"/>
    <mergeCell ref="D312:D313"/>
    <mergeCell ref="E312:E313"/>
    <mergeCell ref="D334:D335"/>
    <mergeCell ref="E334:E335"/>
    <mergeCell ref="D336:D337"/>
    <mergeCell ref="E336:E337"/>
    <mergeCell ref="D338:D339"/>
    <mergeCell ref="E338:E339"/>
    <mergeCell ref="D328:D329"/>
    <mergeCell ref="E328:E329"/>
    <mergeCell ref="D330:D331"/>
    <mergeCell ref="E330:E331"/>
    <mergeCell ref="D332:D333"/>
    <mergeCell ref="E332:E333"/>
    <mergeCell ref="D350:D351"/>
    <mergeCell ref="E350:E351"/>
    <mergeCell ref="D352:D353"/>
    <mergeCell ref="E352:E353"/>
    <mergeCell ref="D354:D355"/>
    <mergeCell ref="E354:E355"/>
    <mergeCell ref="D340:D341"/>
    <mergeCell ref="E340:E341"/>
    <mergeCell ref="D346:D347"/>
    <mergeCell ref="E346:E347"/>
    <mergeCell ref="D348:D349"/>
    <mergeCell ref="E348:E349"/>
    <mergeCell ref="D362:D363"/>
    <mergeCell ref="E362:E363"/>
    <mergeCell ref="D364:D365"/>
    <mergeCell ref="E364:E365"/>
    <mergeCell ref="D366:D367"/>
    <mergeCell ref="E366:E367"/>
    <mergeCell ref="D356:D357"/>
    <mergeCell ref="E356:E357"/>
    <mergeCell ref="D358:D359"/>
    <mergeCell ref="E358:E359"/>
    <mergeCell ref="D360:D361"/>
    <mergeCell ref="E360:E361"/>
    <mergeCell ref="D378:D379"/>
    <mergeCell ref="E378:E379"/>
    <mergeCell ref="D380:D381"/>
    <mergeCell ref="E380:E381"/>
    <mergeCell ref="D382:D383"/>
    <mergeCell ref="E382:E383"/>
    <mergeCell ref="D368:D369"/>
    <mergeCell ref="E368:E369"/>
    <mergeCell ref="D374:D375"/>
    <mergeCell ref="E374:E375"/>
    <mergeCell ref="D376:D377"/>
    <mergeCell ref="E376:E377"/>
    <mergeCell ref="A400:D400"/>
    <mergeCell ref="D405:D406"/>
    <mergeCell ref="E405:E406"/>
    <mergeCell ref="D407:D408"/>
    <mergeCell ref="E407:E408"/>
    <mergeCell ref="D409:D410"/>
    <mergeCell ref="E409:E410"/>
    <mergeCell ref="D388:D389"/>
    <mergeCell ref="E388:E389"/>
    <mergeCell ref="D390:D391"/>
    <mergeCell ref="E390:E391"/>
    <mergeCell ref="D392:D393"/>
    <mergeCell ref="E392:E393"/>
    <mergeCell ref="D423:D424"/>
    <mergeCell ref="E423:E424"/>
    <mergeCell ref="D417:D418"/>
    <mergeCell ref="E417:E418"/>
    <mergeCell ref="D419:D420"/>
    <mergeCell ref="E419:E420"/>
    <mergeCell ref="D421:D422"/>
    <mergeCell ref="E421:E422"/>
    <mergeCell ref="D411:D412"/>
    <mergeCell ref="E411:E412"/>
    <mergeCell ref="D413:D414"/>
    <mergeCell ref="E413:E414"/>
    <mergeCell ref="D415:D416"/>
    <mergeCell ref="E415:E41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&amp;L&amp;"-,Bold"Ziedi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7"/>
  <sheetViews>
    <sheetView zoomScaleNormal="100" workbookViewId="0"/>
  </sheetViews>
  <sheetFormatPr defaultRowHeight="15" x14ac:dyDescent="0.25"/>
  <cols>
    <col min="1" max="1" width="13.42578125" customWidth="1"/>
    <col min="2" max="2" width="11.5703125" customWidth="1"/>
    <col min="3" max="3" width="23.7109375" customWidth="1"/>
  </cols>
  <sheetData>
    <row r="1" spans="1:5" x14ac:dyDescent="0.25">
      <c r="A1" s="1" t="s">
        <v>432</v>
      </c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2" t="s">
        <v>1</v>
      </c>
      <c r="B3" s="3" t="s">
        <v>2</v>
      </c>
      <c r="C3" s="2" t="s">
        <v>3</v>
      </c>
      <c r="D3" s="37" t="s">
        <v>4</v>
      </c>
      <c r="E3" s="37" t="s">
        <v>5</v>
      </c>
    </row>
    <row r="4" spans="1:5" x14ac:dyDescent="0.25">
      <c r="A4" s="4" t="s">
        <v>6</v>
      </c>
      <c r="B4" s="5" t="s">
        <v>7</v>
      </c>
      <c r="C4" s="4" t="s">
        <v>8</v>
      </c>
      <c r="D4" s="38"/>
      <c r="E4" s="38"/>
    </row>
    <row r="5" spans="1:5" x14ac:dyDescent="0.25">
      <c r="A5" s="6">
        <v>4</v>
      </c>
      <c r="B5" s="7" t="s">
        <v>433</v>
      </c>
      <c r="C5" s="7" t="s">
        <v>10</v>
      </c>
      <c r="D5" s="33"/>
      <c r="E5" s="33" t="s">
        <v>434</v>
      </c>
    </row>
    <row r="6" spans="1:5" x14ac:dyDescent="0.25">
      <c r="A6" s="11">
        <v>41306</v>
      </c>
      <c r="B6" s="9" t="s">
        <v>433</v>
      </c>
      <c r="C6" s="9" t="s">
        <v>435</v>
      </c>
      <c r="D6" s="34"/>
      <c r="E6" s="34"/>
    </row>
    <row r="7" spans="1:5" x14ac:dyDescent="0.25">
      <c r="A7" s="6">
        <v>5</v>
      </c>
      <c r="B7" s="7" t="s">
        <v>161</v>
      </c>
      <c r="C7" s="7" t="s">
        <v>10</v>
      </c>
      <c r="D7" s="33"/>
      <c r="E7" s="33" t="s">
        <v>338</v>
      </c>
    </row>
    <row r="8" spans="1:5" x14ac:dyDescent="0.25">
      <c r="A8" s="8">
        <v>219931</v>
      </c>
      <c r="B8" s="9" t="s">
        <v>161</v>
      </c>
      <c r="C8" s="9" t="s">
        <v>435</v>
      </c>
      <c r="D8" s="34"/>
      <c r="E8" s="34"/>
    </row>
    <row r="9" spans="1:5" x14ac:dyDescent="0.25">
      <c r="A9" s="6">
        <v>6</v>
      </c>
      <c r="B9" s="7" t="s">
        <v>159</v>
      </c>
      <c r="C9" s="7" t="s">
        <v>10</v>
      </c>
      <c r="D9" s="33"/>
      <c r="E9" s="33" t="s">
        <v>436</v>
      </c>
    </row>
    <row r="10" spans="1:5" x14ac:dyDescent="0.25">
      <c r="A10" s="11">
        <v>41313</v>
      </c>
      <c r="B10" s="9" t="s">
        <v>159</v>
      </c>
      <c r="C10" s="9" t="s">
        <v>435</v>
      </c>
      <c r="D10" s="34"/>
      <c r="E10" s="34"/>
    </row>
    <row r="11" spans="1:5" x14ac:dyDescent="0.25">
      <c r="A11" s="6">
        <v>10</v>
      </c>
      <c r="B11" s="7" t="s">
        <v>173</v>
      </c>
      <c r="C11" s="7" t="s">
        <v>10</v>
      </c>
      <c r="D11" s="33"/>
      <c r="E11" s="33" t="s">
        <v>437</v>
      </c>
    </row>
    <row r="12" spans="1:5" x14ac:dyDescent="0.25">
      <c r="A12" s="11">
        <v>41348</v>
      </c>
      <c r="B12" s="9" t="s">
        <v>173</v>
      </c>
      <c r="C12" s="9" t="s">
        <v>435</v>
      </c>
      <c r="D12" s="34"/>
      <c r="E12" s="34"/>
    </row>
    <row r="13" spans="1:5" x14ac:dyDescent="0.25">
      <c r="A13" s="6">
        <v>128</v>
      </c>
      <c r="B13" s="7" t="s">
        <v>135</v>
      </c>
      <c r="C13" s="7" t="s">
        <v>10</v>
      </c>
      <c r="D13" s="33"/>
      <c r="E13" s="33" t="s">
        <v>362</v>
      </c>
    </row>
    <row r="14" spans="1:5" x14ac:dyDescent="0.25">
      <c r="A14" s="11">
        <v>41542</v>
      </c>
      <c r="B14" s="9" t="s">
        <v>135</v>
      </c>
      <c r="C14" s="9" t="s">
        <v>435</v>
      </c>
      <c r="D14" s="34"/>
      <c r="E14" s="34"/>
    </row>
    <row r="15" spans="1:5" x14ac:dyDescent="0.25">
      <c r="A15" s="6">
        <v>141</v>
      </c>
      <c r="B15" s="7" t="s">
        <v>438</v>
      </c>
      <c r="C15" s="7" t="s">
        <v>10</v>
      </c>
      <c r="D15" s="33"/>
      <c r="E15" s="33" t="s">
        <v>439</v>
      </c>
    </row>
    <row r="16" spans="1:5" x14ac:dyDescent="0.25">
      <c r="A16" s="11">
        <v>41570</v>
      </c>
      <c r="B16" s="9" t="s">
        <v>438</v>
      </c>
      <c r="C16" s="9" t="s">
        <v>435</v>
      </c>
      <c r="D16" s="34"/>
      <c r="E16" s="34"/>
    </row>
    <row r="17" spans="1:5" x14ac:dyDescent="0.25">
      <c r="D17" t="s">
        <v>91</v>
      </c>
      <c r="E17" s="1">
        <v>1065</v>
      </c>
    </row>
    <row r="19" spans="1:5" x14ac:dyDescent="0.25">
      <c r="A19" s="1" t="s">
        <v>440</v>
      </c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2" t="s">
        <v>1</v>
      </c>
      <c r="B21" s="3" t="s">
        <v>2</v>
      </c>
      <c r="C21" s="2" t="s">
        <v>3</v>
      </c>
      <c r="D21" s="37" t="s">
        <v>4</v>
      </c>
      <c r="E21" s="37" t="s">
        <v>5</v>
      </c>
    </row>
    <row r="22" spans="1:5" x14ac:dyDescent="0.25">
      <c r="A22" s="4" t="s">
        <v>6</v>
      </c>
      <c r="B22" s="5" t="s">
        <v>7</v>
      </c>
      <c r="C22" s="4" t="s">
        <v>8</v>
      </c>
      <c r="D22" s="38"/>
      <c r="E22" s="38"/>
    </row>
    <row r="23" spans="1:5" x14ac:dyDescent="0.25">
      <c r="A23" s="6">
        <v>1267</v>
      </c>
      <c r="B23" s="7" t="s">
        <v>441</v>
      </c>
      <c r="C23" s="7" t="s">
        <v>10</v>
      </c>
      <c r="D23" s="33"/>
      <c r="E23" s="33" t="s">
        <v>442</v>
      </c>
    </row>
    <row r="24" spans="1:5" x14ac:dyDescent="0.25">
      <c r="A24" s="11">
        <v>40975</v>
      </c>
      <c r="B24" s="9" t="s">
        <v>443</v>
      </c>
      <c r="C24" s="9" t="s">
        <v>435</v>
      </c>
      <c r="D24" s="34"/>
      <c r="E24" s="34"/>
    </row>
    <row r="25" spans="1:5" x14ac:dyDescent="0.25">
      <c r="A25" s="6">
        <v>1327</v>
      </c>
      <c r="B25" s="7" t="s">
        <v>254</v>
      </c>
      <c r="C25" s="7" t="s">
        <v>10</v>
      </c>
      <c r="D25" s="33"/>
      <c r="E25" s="33" t="s">
        <v>444</v>
      </c>
    </row>
    <row r="26" spans="1:5" x14ac:dyDescent="0.25">
      <c r="A26" s="11">
        <v>40980</v>
      </c>
      <c r="B26" s="9" t="s">
        <v>25</v>
      </c>
      <c r="C26" s="9" t="s">
        <v>435</v>
      </c>
      <c r="D26" s="34"/>
      <c r="E26" s="34"/>
    </row>
    <row r="27" spans="1:5" x14ac:dyDescent="0.25">
      <c r="D27" t="s">
        <v>91</v>
      </c>
      <c r="E27" s="1">
        <v>593</v>
      </c>
    </row>
    <row r="29" spans="1:5" x14ac:dyDescent="0.25">
      <c r="A29" s="1" t="s">
        <v>445</v>
      </c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2" t="s">
        <v>1</v>
      </c>
      <c r="B31" s="3" t="s">
        <v>2</v>
      </c>
      <c r="C31" s="2" t="s">
        <v>3</v>
      </c>
      <c r="D31" s="37" t="s">
        <v>4</v>
      </c>
      <c r="E31" s="37" t="s">
        <v>5</v>
      </c>
    </row>
    <row r="32" spans="1:5" x14ac:dyDescent="0.25">
      <c r="A32" s="4" t="s">
        <v>6</v>
      </c>
      <c r="B32" s="5" t="s">
        <v>7</v>
      </c>
      <c r="C32" s="4" t="s">
        <v>8</v>
      </c>
      <c r="D32" s="38"/>
      <c r="E32" s="38"/>
    </row>
    <row r="33" spans="1:5" x14ac:dyDescent="0.25">
      <c r="A33" s="6">
        <v>3050</v>
      </c>
      <c r="B33" s="7" t="s">
        <v>446</v>
      </c>
      <c r="C33" s="7" t="s">
        <v>447</v>
      </c>
      <c r="D33" s="33"/>
      <c r="E33" s="33" t="s">
        <v>194</v>
      </c>
    </row>
    <row r="34" spans="1:5" x14ac:dyDescent="0.25">
      <c r="A34" s="8">
        <v>74</v>
      </c>
      <c r="B34" s="9" t="s">
        <v>32</v>
      </c>
      <c r="C34" s="9" t="s">
        <v>448</v>
      </c>
      <c r="D34" s="34"/>
      <c r="E34" s="34"/>
    </row>
    <row r="37" spans="1:5" x14ac:dyDescent="0.25">
      <c r="A37" s="1" t="s">
        <v>449</v>
      </c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2" t="s">
        <v>1</v>
      </c>
      <c r="B39" s="3" t="s">
        <v>2</v>
      </c>
      <c r="C39" s="2" t="s">
        <v>3</v>
      </c>
      <c r="D39" s="37" t="s">
        <v>4</v>
      </c>
      <c r="E39" s="37" t="s">
        <v>5</v>
      </c>
    </row>
    <row r="40" spans="1:5" x14ac:dyDescent="0.25">
      <c r="A40" s="4" t="s">
        <v>6</v>
      </c>
      <c r="B40" s="5" t="s">
        <v>7</v>
      </c>
      <c r="C40" s="4" t="s">
        <v>8</v>
      </c>
      <c r="D40" s="38"/>
      <c r="E40" s="38"/>
    </row>
    <row r="41" spans="1:5" x14ac:dyDescent="0.25">
      <c r="A41" s="6">
        <v>3773</v>
      </c>
      <c r="B41" s="7" t="s">
        <v>450</v>
      </c>
      <c r="C41" s="7" t="s">
        <v>10</v>
      </c>
      <c r="D41" s="33"/>
      <c r="E41" s="33" t="s">
        <v>451</v>
      </c>
    </row>
    <row r="42" spans="1:5" x14ac:dyDescent="0.25">
      <c r="A42" s="8">
        <v>825</v>
      </c>
      <c r="B42" s="9" t="s">
        <v>452</v>
      </c>
      <c r="C42" s="9" t="s">
        <v>453</v>
      </c>
      <c r="D42" s="34"/>
      <c r="E42" s="34"/>
    </row>
    <row r="45" spans="1:5" x14ac:dyDescent="0.25">
      <c r="A45" s="1" t="s">
        <v>454</v>
      </c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2" t="s">
        <v>1</v>
      </c>
      <c r="B47" s="3" t="s">
        <v>2</v>
      </c>
      <c r="C47" s="2" t="s">
        <v>3</v>
      </c>
      <c r="D47" s="37" t="s">
        <v>4</v>
      </c>
      <c r="E47" s="37" t="s">
        <v>5</v>
      </c>
    </row>
    <row r="48" spans="1:5" x14ac:dyDescent="0.25">
      <c r="A48" s="4" t="s">
        <v>6</v>
      </c>
      <c r="B48" s="5" t="s">
        <v>7</v>
      </c>
      <c r="C48" s="4" t="s">
        <v>8</v>
      </c>
      <c r="D48" s="38"/>
      <c r="E48" s="38"/>
    </row>
    <row r="49" spans="1:5" x14ac:dyDescent="0.25">
      <c r="A49" s="6">
        <v>3813</v>
      </c>
      <c r="B49" s="7" t="s">
        <v>450</v>
      </c>
      <c r="C49" s="7" t="s">
        <v>455</v>
      </c>
      <c r="D49" s="33"/>
      <c r="E49" s="33" t="s">
        <v>456</v>
      </c>
    </row>
    <row r="50" spans="1:5" x14ac:dyDescent="0.25">
      <c r="A50" s="8">
        <v>541</v>
      </c>
      <c r="B50" s="9" t="s">
        <v>38</v>
      </c>
      <c r="C50" s="9" t="s">
        <v>457</v>
      </c>
      <c r="D50" s="34"/>
      <c r="E50" s="34"/>
    </row>
    <row r="53" spans="1:5" x14ac:dyDescent="0.25">
      <c r="A53" s="1" t="s">
        <v>458</v>
      </c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2" t="s">
        <v>1</v>
      </c>
      <c r="B55" s="3" t="s">
        <v>2</v>
      </c>
      <c r="C55" s="2" t="s">
        <v>3</v>
      </c>
      <c r="D55" s="37" t="s">
        <v>4</v>
      </c>
      <c r="E55" s="37" t="s">
        <v>5</v>
      </c>
    </row>
    <row r="56" spans="1:5" x14ac:dyDescent="0.25">
      <c r="A56" s="4" t="s">
        <v>6</v>
      </c>
      <c r="B56" s="5" t="s">
        <v>7</v>
      </c>
      <c r="C56" s="4" t="s">
        <v>8</v>
      </c>
      <c r="D56" s="38"/>
      <c r="E56" s="38"/>
    </row>
    <row r="57" spans="1:5" x14ac:dyDescent="0.25">
      <c r="A57" s="6">
        <v>4840</v>
      </c>
      <c r="B57" s="7" t="s">
        <v>270</v>
      </c>
      <c r="C57" s="7" t="s">
        <v>10</v>
      </c>
      <c r="D57" s="33"/>
      <c r="E57" s="33" t="s">
        <v>459</v>
      </c>
    </row>
    <row r="58" spans="1:5" x14ac:dyDescent="0.25">
      <c r="A58" s="12">
        <v>62610</v>
      </c>
      <c r="B58" s="9" t="s">
        <v>460</v>
      </c>
      <c r="C58" s="9" t="s">
        <v>461</v>
      </c>
      <c r="D58" s="34"/>
      <c r="E58" s="34"/>
    </row>
    <row r="59" spans="1:5" x14ac:dyDescent="0.25">
      <c r="A59" s="6">
        <v>4841</v>
      </c>
      <c r="B59" s="7" t="s">
        <v>270</v>
      </c>
      <c r="C59" s="7" t="s">
        <v>10</v>
      </c>
      <c r="D59" s="33"/>
      <c r="E59" s="33" t="s">
        <v>462</v>
      </c>
    </row>
    <row r="60" spans="1:5" x14ac:dyDescent="0.25">
      <c r="A60" s="12">
        <v>62245</v>
      </c>
      <c r="B60" s="9" t="s">
        <v>460</v>
      </c>
      <c r="C60" s="9" t="s">
        <v>461</v>
      </c>
      <c r="D60" s="34"/>
      <c r="E60" s="34"/>
    </row>
    <row r="63" spans="1:5" x14ac:dyDescent="0.25">
      <c r="A63" s="1" t="s">
        <v>463</v>
      </c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2" t="s">
        <v>1</v>
      </c>
      <c r="B65" s="3" t="s">
        <v>2</v>
      </c>
      <c r="C65" s="2" t="s">
        <v>3</v>
      </c>
      <c r="D65" s="37" t="s">
        <v>4</v>
      </c>
      <c r="E65" s="37" t="s">
        <v>5</v>
      </c>
    </row>
    <row r="66" spans="1:5" x14ac:dyDescent="0.25">
      <c r="A66" s="4" t="s">
        <v>6</v>
      </c>
      <c r="B66" s="5" t="s">
        <v>7</v>
      </c>
      <c r="C66" s="4" t="s">
        <v>8</v>
      </c>
      <c r="D66" s="38"/>
      <c r="E66" s="38"/>
    </row>
    <row r="67" spans="1:5" x14ac:dyDescent="0.25">
      <c r="A67" s="6">
        <v>4691</v>
      </c>
      <c r="B67" s="7" t="s">
        <v>47</v>
      </c>
      <c r="C67" s="7" t="s">
        <v>10</v>
      </c>
      <c r="D67" s="33"/>
      <c r="E67" s="33" t="s">
        <v>464</v>
      </c>
    </row>
    <row r="68" spans="1:5" x14ac:dyDescent="0.25">
      <c r="A68" s="8" t="s">
        <v>465</v>
      </c>
      <c r="B68" s="9" t="s">
        <v>374</v>
      </c>
      <c r="C68" s="9" t="s">
        <v>466</v>
      </c>
      <c r="D68" s="34"/>
      <c r="E68" s="34"/>
    </row>
    <row r="71" spans="1:5" x14ac:dyDescent="0.25">
      <c r="A71" s="1" t="s">
        <v>467</v>
      </c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2" t="s">
        <v>1</v>
      </c>
      <c r="B73" s="3" t="s">
        <v>2</v>
      </c>
      <c r="C73" s="2" t="s">
        <v>3</v>
      </c>
      <c r="D73" s="37" t="s">
        <v>4</v>
      </c>
      <c r="E73" s="37" t="s">
        <v>5</v>
      </c>
    </row>
    <row r="74" spans="1:5" x14ac:dyDescent="0.25">
      <c r="A74" s="4" t="s">
        <v>6</v>
      </c>
      <c r="B74" s="5" t="s">
        <v>7</v>
      </c>
      <c r="C74" s="4" t="s">
        <v>8</v>
      </c>
      <c r="D74" s="38"/>
      <c r="E74" s="38"/>
    </row>
    <row r="75" spans="1:5" x14ac:dyDescent="0.25">
      <c r="A75" s="6">
        <v>3974</v>
      </c>
      <c r="B75" s="7" t="s">
        <v>468</v>
      </c>
      <c r="C75" s="7" t="s">
        <v>10</v>
      </c>
      <c r="D75" s="33"/>
      <c r="E75" s="33" t="s">
        <v>469</v>
      </c>
    </row>
    <row r="76" spans="1:5" x14ac:dyDescent="0.25">
      <c r="A76" s="8">
        <v>2213505126</v>
      </c>
      <c r="B76" s="9" t="s">
        <v>470</v>
      </c>
      <c r="C76" s="9" t="s">
        <v>471</v>
      </c>
      <c r="D76" s="34"/>
      <c r="E76" s="34"/>
    </row>
    <row r="77" spans="1:5" x14ac:dyDescent="0.25">
      <c r="A77" s="6">
        <v>5433</v>
      </c>
      <c r="B77" s="7" t="s">
        <v>380</v>
      </c>
      <c r="C77" s="7" t="s">
        <v>10</v>
      </c>
      <c r="D77" s="33"/>
      <c r="E77" s="33" t="s">
        <v>472</v>
      </c>
    </row>
    <row r="78" spans="1:5" x14ac:dyDescent="0.25">
      <c r="A78" s="8">
        <v>2512707139</v>
      </c>
      <c r="B78" s="9" t="s">
        <v>382</v>
      </c>
      <c r="C78" s="9" t="s">
        <v>471</v>
      </c>
      <c r="D78" s="34"/>
      <c r="E78" s="34"/>
    </row>
    <row r="81" spans="1:5" x14ac:dyDescent="0.25">
      <c r="A81" s="1" t="s">
        <v>473</v>
      </c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ht="45" x14ac:dyDescent="0.25">
      <c r="A83" s="2" t="s">
        <v>1</v>
      </c>
      <c r="B83" s="3" t="s">
        <v>2</v>
      </c>
      <c r="C83" s="2" t="s">
        <v>3</v>
      </c>
      <c r="D83" s="2" t="s">
        <v>4</v>
      </c>
      <c r="E83" s="2" t="s">
        <v>5</v>
      </c>
    </row>
    <row r="84" spans="1:5" x14ac:dyDescent="0.25">
      <c r="A84" s="4" t="s">
        <v>6</v>
      </c>
      <c r="B84" s="5" t="s">
        <v>7</v>
      </c>
      <c r="C84" s="4" t="s">
        <v>8</v>
      </c>
      <c r="D84" s="4"/>
      <c r="E84" s="4"/>
    </row>
    <row r="85" spans="1:5" x14ac:dyDescent="0.25">
      <c r="A85" s="6">
        <v>7856</v>
      </c>
      <c r="B85" s="7" t="s">
        <v>71</v>
      </c>
      <c r="C85" s="7" t="s">
        <v>10</v>
      </c>
      <c r="D85" s="33"/>
      <c r="E85" s="33" t="s">
        <v>474</v>
      </c>
    </row>
    <row r="86" spans="1:5" ht="25.5" x14ac:dyDescent="0.25">
      <c r="A86" s="8" t="s">
        <v>475</v>
      </c>
      <c r="B86" s="9" t="s">
        <v>476</v>
      </c>
      <c r="C86" s="9" t="s">
        <v>477</v>
      </c>
      <c r="D86" s="34"/>
      <c r="E86" s="34"/>
    </row>
    <row r="88" spans="1:5" x14ac:dyDescent="0.25">
      <c r="A88" s="1" t="s">
        <v>478</v>
      </c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ht="45" x14ac:dyDescent="0.25">
      <c r="A90" s="2" t="s">
        <v>1</v>
      </c>
      <c r="B90" s="3" t="s">
        <v>2</v>
      </c>
      <c r="C90" s="2" t="s">
        <v>3</v>
      </c>
      <c r="D90" s="2" t="s">
        <v>4</v>
      </c>
      <c r="E90" s="2" t="s">
        <v>5</v>
      </c>
    </row>
    <row r="91" spans="1:5" x14ac:dyDescent="0.25">
      <c r="A91" s="4" t="s">
        <v>6</v>
      </c>
      <c r="B91" s="5" t="s">
        <v>7</v>
      </c>
      <c r="C91" s="4" t="s">
        <v>8</v>
      </c>
      <c r="D91" s="4"/>
      <c r="E91" s="4"/>
    </row>
    <row r="92" spans="1:5" x14ac:dyDescent="0.25">
      <c r="A92" s="6">
        <v>8065</v>
      </c>
      <c r="B92" s="7" t="s">
        <v>400</v>
      </c>
      <c r="C92" s="7" t="s">
        <v>10</v>
      </c>
      <c r="D92" s="33"/>
      <c r="E92" s="33" t="s">
        <v>479</v>
      </c>
    </row>
    <row r="93" spans="1:5" x14ac:dyDescent="0.25">
      <c r="A93" s="8">
        <v>31</v>
      </c>
      <c r="B93" s="9" t="s">
        <v>320</v>
      </c>
      <c r="C93" s="9" t="s">
        <v>480</v>
      </c>
      <c r="D93" s="34"/>
      <c r="E93" s="34"/>
    </row>
    <row r="96" spans="1:5" x14ac:dyDescent="0.25">
      <c r="A96" s="1" t="s">
        <v>481</v>
      </c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ht="45" x14ac:dyDescent="0.25">
      <c r="A98" s="2" t="s">
        <v>1</v>
      </c>
      <c r="B98" s="3" t="s">
        <v>2</v>
      </c>
      <c r="C98" s="2" t="s">
        <v>3</v>
      </c>
      <c r="D98" s="2" t="s">
        <v>4</v>
      </c>
      <c r="E98" s="2" t="s">
        <v>5</v>
      </c>
    </row>
    <row r="99" spans="1:5" x14ac:dyDescent="0.25">
      <c r="A99" s="4" t="s">
        <v>6</v>
      </c>
      <c r="B99" s="5" t="s">
        <v>7</v>
      </c>
      <c r="C99" s="4" t="s">
        <v>8</v>
      </c>
      <c r="D99" s="4"/>
      <c r="E99" s="4"/>
    </row>
    <row r="100" spans="1:5" x14ac:dyDescent="0.25">
      <c r="A100" s="6">
        <v>8069</v>
      </c>
      <c r="B100" s="7" t="s">
        <v>400</v>
      </c>
      <c r="C100" s="7" t="s">
        <v>10</v>
      </c>
      <c r="D100" s="33"/>
      <c r="E100" s="33" t="s">
        <v>482</v>
      </c>
    </row>
    <row r="101" spans="1:5" x14ac:dyDescent="0.25">
      <c r="A101" s="8">
        <v>100887</v>
      </c>
      <c r="B101" s="9" t="s">
        <v>483</v>
      </c>
      <c r="C101" s="9" t="s">
        <v>484</v>
      </c>
      <c r="D101" s="34"/>
      <c r="E101" s="34"/>
    </row>
    <row r="102" spans="1:5" x14ac:dyDescent="0.25">
      <c r="A102" s="6">
        <v>9098</v>
      </c>
      <c r="B102" s="7" t="s">
        <v>83</v>
      </c>
      <c r="C102" s="7" t="s">
        <v>10</v>
      </c>
      <c r="D102" s="33"/>
      <c r="E102" s="33" t="s">
        <v>485</v>
      </c>
    </row>
    <row r="103" spans="1:5" x14ac:dyDescent="0.25">
      <c r="A103" s="8">
        <v>100905</v>
      </c>
      <c r="B103" s="9" t="s">
        <v>486</v>
      </c>
      <c r="C103" s="9" t="s">
        <v>484</v>
      </c>
      <c r="D103" s="34"/>
      <c r="E103" s="34"/>
    </row>
    <row r="106" spans="1:5" x14ac:dyDescent="0.25">
      <c r="A106" s="1" t="s">
        <v>487</v>
      </c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ht="45" x14ac:dyDescent="0.25">
      <c r="A108" s="2" t="s">
        <v>1</v>
      </c>
      <c r="B108" s="3" t="s">
        <v>2</v>
      </c>
      <c r="C108" s="2" t="s">
        <v>3</v>
      </c>
      <c r="D108" s="2" t="s">
        <v>4</v>
      </c>
      <c r="E108" s="2" t="s">
        <v>5</v>
      </c>
    </row>
    <row r="109" spans="1:5" x14ac:dyDescent="0.25">
      <c r="A109" s="4" t="s">
        <v>6</v>
      </c>
      <c r="B109" s="5" t="s">
        <v>7</v>
      </c>
      <c r="C109" s="4" t="s">
        <v>8</v>
      </c>
      <c r="D109" s="4"/>
      <c r="E109" s="4"/>
    </row>
    <row r="110" spans="1:5" x14ac:dyDescent="0.25">
      <c r="A110" s="6">
        <v>9428</v>
      </c>
      <c r="B110" s="7" t="s">
        <v>488</v>
      </c>
      <c r="C110" s="7" t="s">
        <v>10</v>
      </c>
      <c r="D110" s="33"/>
      <c r="E110" s="33" t="s">
        <v>489</v>
      </c>
    </row>
    <row r="111" spans="1:5" x14ac:dyDescent="0.25">
      <c r="A111" s="8">
        <v>160042</v>
      </c>
      <c r="B111" s="9" t="s">
        <v>490</v>
      </c>
      <c r="C111" s="9" t="s">
        <v>491</v>
      </c>
      <c r="D111" s="34"/>
      <c r="E111" s="34"/>
    </row>
    <row r="113" spans="1:5" x14ac:dyDescent="0.25">
      <c r="A113" s="1" t="s">
        <v>492</v>
      </c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ht="45" x14ac:dyDescent="0.25">
      <c r="A115" s="2" t="s">
        <v>1</v>
      </c>
      <c r="B115" s="3" t="s">
        <v>2</v>
      </c>
      <c r="C115" s="2" t="s">
        <v>3</v>
      </c>
      <c r="D115" s="2" t="s">
        <v>4</v>
      </c>
      <c r="E115" s="2" t="s">
        <v>5</v>
      </c>
    </row>
    <row r="116" spans="1:5" x14ac:dyDescent="0.25">
      <c r="A116" s="4" t="s">
        <v>6</v>
      </c>
      <c r="B116" s="5" t="s">
        <v>7</v>
      </c>
      <c r="C116" s="4" t="s">
        <v>8</v>
      </c>
      <c r="D116" s="4"/>
      <c r="E116" s="4"/>
    </row>
    <row r="117" spans="1:5" x14ac:dyDescent="0.25">
      <c r="A117" s="6">
        <v>605</v>
      </c>
      <c r="B117" s="7" t="s">
        <v>493</v>
      </c>
      <c r="C117" s="7" t="s">
        <v>494</v>
      </c>
      <c r="D117" s="33"/>
      <c r="E117" s="33" t="s">
        <v>482</v>
      </c>
    </row>
    <row r="118" spans="1:5" x14ac:dyDescent="0.25">
      <c r="A118" s="8" t="s">
        <v>495</v>
      </c>
      <c r="B118" s="9" t="s">
        <v>496</v>
      </c>
      <c r="C118" s="9" t="s">
        <v>497</v>
      </c>
      <c r="D118" s="34"/>
      <c r="E118" s="34"/>
    </row>
    <row r="119" spans="1:5" x14ac:dyDescent="0.25">
      <c r="A119" s="6">
        <v>606</v>
      </c>
      <c r="B119" s="7" t="s">
        <v>493</v>
      </c>
      <c r="C119" s="7" t="s">
        <v>494</v>
      </c>
      <c r="D119" s="33"/>
      <c r="E119" s="33" t="s">
        <v>194</v>
      </c>
    </row>
    <row r="120" spans="1:5" x14ac:dyDescent="0.25">
      <c r="A120" s="8" t="s">
        <v>498</v>
      </c>
      <c r="B120" s="9" t="s">
        <v>499</v>
      </c>
      <c r="C120" s="9" t="s">
        <v>497</v>
      </c>
      <c r="D120" s="34"/>
      <c r="E120" s="34"/>
    </row>
    <row r="122" spans="1:5" x14ac:dyDescent="0.25">
      <c r="A122" s="1" t="s">
        <v>500</v>
      </c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ht="45" x14ac:dyDescent="0.25">
      <c r="A124" s="2" t="s">
        <v>1</v>
      </c>
      <c r="B124" s="3" t="s">
        <v>2</v>
      </c>
      <c r="C124" s="2" t="s">
        <v>3</v>
      </c>
      <c r="D124" s="2" t="s">
        <v>4</v>
      </c>
      <c r="E124" s="2" t="s">
        <v>5</v>
      </c>
    </row>
    <row r="125" spans="1:5" x14ac:dyDescent="0.25">
      <c r="A125" s="4" t="s">
        <v>6</v>
      </c>
      <c r="B125" s="5" t="s">
        <v>7</v>
      </c>
      <c r="C125" s="4" t="s">
        <v>8</v>
      </c>
      <c r="D125" s="4"/>
      <c r="E125" s="4"/>
    </row>
    <row r="126" spans="1:5" x14ac:dyDescent="0.25">
      <c r="A126" s="6">
        <v>4024</v>
      </c>
      <c r="B126" s="7" t="s">
        <v>501</v>
      </c>
      <c r="C126" s="7" t="s">
        <v>447</v>
      </c>
      <c r="D126" s="33"/>
      <c r="E126" s="33" t="s">
        <v>502</v>
      </c>
    </row>
    <row r="127" spans="1:5" x14ac:dyDescent="0.25">
      <c r="A127" s="8">
        <v>1023009</v>
      </c>
      <c r="B127" s="9" t="s">
        <v>503</v>
      </c>
      <c r="C127" s="9" t="s">
        <v>504</v>
      </c>
      <c r="D127" s="34"/>
      <c r="E127" s="34"/>
    </row>
    <row r="129" spans="1:5" x14ac:dyDescent="0.25">
      <c r="A129" s="1" t="s">
        <v>505</v>
      </c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ht="45" x14ac:dyDescent="0.25">
      <c r="A131" s="2" t="s">
        <v>1</v>
      </c>
      <c r="B131" s="3" t="s">
        <v>2</v>
      </c>
      <c r="C131" s="2" t="s">
        <v>3</v>
      </c>
      <c r="D131" s="2" t="s">
        <v>4</v>
      </c>
      <c r="E131" s="2" t="s">
        <v>5</v>
      </c>
    </row>
    <row r="132" spans="1:5" x14ac:dyDescent="0.25">
      <c r="A132" s="4" t="s">
        <v>6</v>
      </c>
      <c r="B132" s="5" t="s">
        <v>7</v>
      </c>
      <c r="C132" s="4" t="s">
        <v>8</v>
      </c>
      <c r="D132" s="4"/>
      <c r="E132" s="4"/>
    </row>
    <row r="133" spans="1:5" x14ac:dyDescent="0.25">
      <c r="A133" s="6">
        <v>5068</v>
      </c>
      <c r="B133" s="7" t="s">
        <v>506</v>
      </c>
      <c r="C133" s="7" t="s">
        <v>10</v>
      </c>
      <c r="D133" s="33"/>
      <c r="E133" s="33" t="s">
        <v>507</v>
      </c>
    </row>
    <row r="134" spans="1:5" x14ac:dyDescent="0.25">
      <c r="A134" s="8">
        <v>224</v>
      </c>
      <c r="B134" s="9" t="s">
        <v>119</v>
      </c>
      <c r="C134" s="9" t="s">
        <v>508</v>
      </c>
      <c r="D134" s="34"/>
      <c r="E134" s="34"/>
    </row>
    <row r="137" spans="1:5" x14ac:dyDescent="0.25">
      <c r="A137" s="1" t="s">
        <v>509</v>
      </c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ht="45" x14ac:dyDescent="0.25">
      <c r="A139" s="2" t="s">
        <v>1</v>
      </c>
      <c r="B139" s="3" t="s">
        <v>2</v>
      </c>
      <c r="C139" s="2" t="s">
        <v>3</v>
      </c>
      <c r="D139" s="2" t="s">
        <v>4</v>
      </c>
      <c r="E139" s="2" t="s">
        <v>5</v>
      </c>
    </row>
    <row r="140" spans="1:5" x14ac:dyDescent="0.25">
      <c r="A140" s="4" t="s">
        <v>6</v>
      </c>
      <c r="B140" s="5" t="s">
        <v>7</v>
      </c>
      <c r="C140" s="4" t="s">
        <v>8</v>
      </c>
      <c r="D140" s="4"/>
      <c r="E140" s="4"/>
    </row>
    <row r="141" spans="1:5" x14ac:dyDescent="0.25">
      <c r="A141" s="6">
        <v>5934</v>
      </c>
      <c r="B141" s="7" t="s">
        <v>510</v>
      </c>
      <c r="C141" s="7" t="s">
        <v>10</v>
      </c>
      <c r="D141" s="33"/>
      <c r="E141" s="33" t="s">
        <v>110</v>
      </c>
    </row>
    <row r="142" spans="1:5" x14ac:dyDescent="0.25">
      <c r="A142" s="8" t="s">
        <v>511</v>
      </c>
      <c r="B142" s="9" t="s">
        <v>129</v>
      </c>
      <c r="C142" s="9" t="s">
        <v>512</v>
      </c>
      <c r="D142" s="34"/>
      <c r="E142" s="34"/>
    </row>
    <row r="145" spans="1:5" x14ac:dyDescent="0.25">
      <c r="A145" s="1" t="s">
        <v>513</v>
      </c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ht="45" x14ac:dyDescent="0.25">
      <c r="A147" s="2" t="s">
        <v>1</v>
      </c>
      <c r="B147" s="3" t="s">
        <v>2</v>
      </c>
      <c r="C147" s="2" t="s">
        <v>3</v>
      </c>
      <c r="D147" s="2" t="s">
        <v>4</v>
      </c>
      <c r="E147" s="2" t="s">
        <v>5</v>
      </c>
    </row>
    <row r="148" spans="1:5" x14ac:dyDescent="0.25">
      <c r="A148" s="4" t="s">
        <v>6</v>
      </c>
      <c r="B148" s="5" t="s">
        <v>7</v>
      </c>
      <c r="C148" s="4" t="s">
        <v>8</v>
      </c>
      <c r="D148" s="4"/>
      <c r="E148" s="4"/>
    </row>
    <row r="149" spans="1:5" x14ac:dyDescent="0.25">
      <c r="A149" s="6">
        <v>6841</v>
      </c>
      <c r="B149" s="7" t="s">
        <v>218</v>
      </c>
      <c r="C149" s="7" t="s">
        <v>514</v>
      </c>
      <c r="D149" s="33"/>
      <c r="E149" s="33" t="s">
        <v>515</v>
      </c>
    </row>
    <row r="150" spans="1:5" x14ac:dyDescent="0.25">
      <c r="A150" s="8" t="s">
        <v>516</v>
      </c>
      <c r="B150" s="9" t="s">
        <v>517</v>
      </c>
      <c r="C150" s="9" t="s">
        <v>518</v>
      </c>
      <c r="D150" s="34"/>
      <c r="E150" s="34"/>
    </row>
    <row r="151" spans="1:5" x14ac:dyDescent="0.25">
      <c r="A151" s="6">
        <v>8967</v>
      </c>
      <c r="B151" s="7" t="s">
        <v>144</v>
      </c>
      <c r="C151" s="7" t="s">
        <v>514</v>
      </c>
      <c r="D151" s="33"/>
      <c r="E151" s="33" t="s">
        <v>519</v>
      </c>
    </row>
    <row r="152" spans="1:5" x14ac:dyDescent="0.25">
      <c r="A152" s="8" t="s">
        <v>520</v>
      </c>
      <c r="B152" s="9" t="s">
        <v>521</v>
      </c>
      <c r="C152" s="9" t="s">
        <v>518</v>
      </c>
      <c r="D152" s="34"/>
      <c r="E152" s="34"/>
    </row>
    <row r="153" spans="1:5" x14ac:dyDescent="0.25">
      <c r="D153" t="s">
        <v>91</v>
      </c>
      <c r="E153" s="10">
        <f>2005+1854</f>
        <v>3859</v>
      </c>
    </row>
    <row r="154" spans="1:5" x14ac:dyDescent="0.25">
      <c r="E154" t="s">
        <v>92</v>
      </c>
    </row>
    <row r="155" spans="1:5" x14ac:dyDescent="0.25">
      <c r="E155" t="s">
        <v>93</v>
      </c>
    </row>
    <row r="156" spans="1:5" x14ac:dyDescent="0.25">
      <c r="A156" s="1" t="s">
        <v>522</v>
      </c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ht="45" x14ac:dyDescent="0.25">
      <c r="A158" s="2" t="s">
        <v>1</v>
      </c>
      <c r="B158" s="3" t="s">
        <v>2</v>
      </c>
      <c r="C158" s="2" t="s">
        <v>3</v>
      </c>
      <c r="D158" s="2" t="s">
        <v>4</v>
      </c>
      <c r="E158" s="2" t="s">
        <v>5</v>
      </c>
    </row>
    <row r="159" spans="1:5" x14ac:dyDescent="0.25">
      <c r="A159" s="4" t="s">
        <v>6</v>
      </c>
      <c r="B159" s="5" t="s">
        <v>7</v>
      </c>
      <c r="C159" s="4" t="s">
        <v>8</v>
      </c>
      <c r="D159" s="4"/>
      <c r="E159" s="4"/>
    </row>
    <row r="160" spans="1:5" x14ac:dyDescent="0.25">
      <c r="A160" s="6">
        <v>1809</v>
      </c>
      <c r="B160" s="7" t="s">
        <v>523</v>
      </c>
      <c r="C160" s="7" t="s">
        <v>10</v>
      </c>
      <c r="D160" s="33"/>
      <c r="E160" s="33" t="s">
        <v>524</v>
      </c>
    </row>
    <row r="161" spans="1:5" ht="25.5" x14ac:dyDescent="0.25">
      <c r="A161" s="8" t="s">
        <v>525</v>
      </c>
      <c r="B161" s="9" t="s">
        <v>526</v>
      </c>
      <c r="C161" s="9" t="s">
        <v>527</v>
      </c>
      <c r="D161" s="34"/>
      <c r="E161" s="34"/>
    </row>
    <row r="162" spans="1:5" x14ac:dyDescent="0.25">
      <c r="A162" s="6">
        <v>1987</v>
      </c>
      <c r="B162" s="7" t="s">
        <v>26</v>
      </c>
      <c r="C162" s="7" t="s">
        <v>10</v>
      </c>
      <c r="D162" s="33"/>
      <c r="E162" s="33" t="s">
        <v>55</v>
      </c>
    </row>
    <row r="163" spans="1:5" ht="25.5" x14ac:dyDescent="0.25">
      <c r="A163" s="8" t="s">
        <v>528</v>
      </c>
      <c r="B163" s="9" t="s">
        <v>26</v>
      </c>
      <c r="C163" s="9" t="s">
        <v>527</v>
      </c>
      <c r="D163" s="34"/>
      <c r="E163" s="34"/>
    </row>
    <row r="164" spans="1:5" x14ac:dyDescent="0.25">
      <c r="A164" s="6">
        <v>3189</v>
      </c>
      <c r="B164" s="7" t="s">
        <v>35</v>
      </c>
      <c r="C164" s="7" t="s">
        <v>10</v>
      </c>
      <c r="D164" s="33"/>
      <c r="E164" s="33" t="s">
        <v>529</v>
      </c>
    </row>
    <row r="165" spans="1:5" ht="25.5" x14ac:dyDescent="0.25">
      <c r="A165" s="8" t="s">
        <v>530</v>
      </c>
      <c r="B165" s="9" t="s">
        <v>446</v>
      </c>
      <c r="C165" s="9" t="s">
        <v>527</v>
      </c>
      <c r="D165" s="34"/>
      <c r="E165" s="34"/>
    </row>
    <row r="166" spans="1:5" x14ac:dyDescent="0.25">
      <c r="A166" s="6">
        <v>3190</v>
      </c>
      <c r="B166" s="7" t="s">
        <v>35</v>
      </c>
      <c r="C166" s="7" t="s">
        <v>10</v>
      </c>
      <c r="D166" s="33"/>
      <c r="E166" s="33" t="s">
        <v>531</v>
      </c>
    </row>
    <row r="167" spans="1:5" ht="25.5" x14ac:dyDescent="0.25">
      <c r="A167" s="8" t="s">
        <v>532</v>
      </c>
      <c r="B167" s="9" t="s">
        <v>446</v>
      </c>
      <c r="C167" s="9" t="s">
        <v>527</v>
      </c>
      <c r="D167" s="34"/>
      <c r="E167" s="34"/>
    </row>
  </sheetData>
  <mergeCells count="80">
    <mergeCell ref="D3:D4"/>
    <mergeCell ref="E3:E4"/>
    <mergeCell ref="D5:D6"/>
    <mergeCell ref="E5:E6"/>
    <mergeCell ref="D7:D8"/>
    <mergeCell ref="E7:E8"/>
    <mergeCell ref="D9:D10"/>
    <mergeCell ref="E9:E10"/>
    <mergeCell ref="D11:D12"/>
    <mergeCell ref="E11:E12"/>
    <mergeCell ref="D13:D14"/>
    <mergeCell ref="E13:E14"/>
    <mergeCell ref="D15:D16"/>
    <mergeCell ref="E15:E16"/>
    <mergeCell ref="D21:D22"/>
    <mergeCell ref="E21:E22"/>
    <mergeCell ref="D23:D24"/>
    <mergeCell ref="E23:E24"/>
    <mergeCell ref="D25:D26"/>
    <mergeCell ref="E25:E26"/>
    <mergeCell ref="D31:D32"/>
    <mergeCell ref="E31:E32"/>
    <mergeCell ref="D33:D34"/>
    <mergeCell ref="E33:E34"/>
    <mergeCell ref="D39:D40"/>
    <mergeCell ref="E39:E40"/>
    <mergeCell ref="D41:D42"/>
    <mergeCell ref="E41:E42"/>
    <mergeCell ref="D47:D48"/>
    <mergeCell ref="E47:E48"/>
    <mergeCell ref="D49:D50"/>
    <mergeCell ref="E49:E50"/>
    <mergeCell ref="D55:D56"/>
    <mergeCell ref="E55:E56"/>
    <mergeCell ref="D57:D58"/>
    <mergeCell ref="E57:E58"/>
    <mergeCell ref="D59:D60"/>
    <mergeCell ref="E59:E60"/>
    <mergeCell ref="D65:D66"/>
    <mergeCell ref="E65:E66"/>
    <mergeCell ref="D67:D68"/>
    <mergeCell ref="E67:E68"/>
    <mergeCell ref="D73:D74"/>
    <mergeCell ref="E73:E74"/>
    <mergeCell ref="D75:D76"/>
    <mergeCell ref="E75:E76"/>
    <mergeCell ref="D77:D78"/>
    <mergeCell ref="E77:E78"/>
    <mergeCell ref="D85:D86"/>
    <mergeCell ref="E85:E86"/>
    <mergeCell ref="D92:D93"/>
    <mergeCell ref="E92:E93"/>
    <mergeCell ref="D100:D101"/>
    <mergeCell ref="E100:E101"/>
    <mergeCell ref="D102:D103"/>
    <mergeCell ref="E102:E103"/>
    <mergeCell ref="D110:D111"/>
    <mergeCell ref="E110:E111"/>
    <mergeCell ref="D117:D118"/>
    <mergeCell ref="E117:E118"/>
    <mergeCell ref="D119:D120"/>
    <mergeCell ref="E119:E120"/>
    <mergeCell ref="D126:D127"/>
    <mergeCell ref="E126:E127"/>
    <mergeCell ref="D133:D134"/>
    <mergeCell ref="E133:E134"/>
    <mergeCell ref="D141:D142"/>
    <mergeCell ref="E141:E142"/>
    <mergeCell ref="D149:D150"/>
    <mergeCell ref="E149:E150"/>
    <mergeCell ref="D151:D152"/>
    <mergeCell ref="E151:E152"/>
    <mergeCell ref="D166:D167"/>
    <mergeCell ref="E166:E167"/>
    <mergeCell ref="D160:D161"/>
    <mergeCell ref="E160:E161"/>
    <mergeCell ref="D162:D163"/>
    <mergeCell ref="E162:E163"/>
    <mergeCell ref="D164:D165"/>
    <mergeCell ref="E164:E165"/>
  </mergeCells>
  <pageMargins left="0.7" right="0.7" top="0.75" bottom="0.75" header="0.3" footer="0.3"/>
  <pageSetup paperSize="9" orientation="portrait" verticalDpi="0" r:id="rId1"/>
  <headerFooter>
    <oddHeader>&amp;L&amp;"-,Bold"Ceļojumi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3"/>
  <sheetViews>
    <sheetView zoomScaleNormal="100" workbookViewId="0"/>
  </sheetViews>
  <sheetFormatPr defaultRowHeight="15" x14ac:dyDescent="0.25"/>
  <cols>
    <col min="1" max="1" width="11" customWidth="1"/>
    <col min="2" max="2" width="12" customWidth="1"/>
    <col min="3" max="3" width="22" customWidth="1"/>
    <col min="5" max="5" width="10.42578125" customWidth="1"/>
  </cols>
  <sheetData>
    <row r="1" spans="1:5" x14ac:dyDescent="0.25">
      <c r="A1" s="1" t="s">
        <v>533</v>
      </c>
      <c r="B1" s="1"/>
      <c r="C1" s="1"/>
      <c r="D1" s="1"/>
      <c r="E1" s="1"/>
    </row>
    <row r="2" spans="1:5" ht="30" x14ac:dyDescent="0.25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</row>
    <row r="3" spans="1:5" x14ac:dyDescent="0.25">
      <c r="A3" s="4" t="s">
        <v>6</v>
      </c>
      <c r="B3" s="5" t="s">
        <v>7</v>
      </c>
      <c r="C3" s="4" t="s">
        <v>8</v>
      </c>
      <c r="D3" s="4"/>
      <c r="E3" s="4"/>
    </row>
    <row r="4" spans="1:5" x14ac:dyDescent="0.25">
      <c r="A4" s="6">
        <v>1903</v>
      </c>
      <c r="B4" s="7" t="s">
        <v>177</v>
      </c>
      <c r="C4" s="7" t="s">
        <v>10</v>
      </c>
      <c r="D4" s="33"/>
      <c r="E4" s="33" t="s">
        <v>464</v>
      </c>
    </row>
    <row r="5" spans="1:5" x14ac:dyDescent="0.25">
      <c r="A5" s="8" t="s">
        <v>534</v>
      </c>
      <c r="B5" s="9" t="s">
        <v>177</v>
      </c>
      <c r="C5" s="9" t="s">
        <v>535</v>
      </c>
      <c r="D5" s="34"/>
      <c r="E5" s="34"/>
    </row>
    <row r="6" spans="1:5" x14ac:dyDescent="0.25">
      <c r="A6" s="6">
        <v>3125</v>
      </c>
      <c r="B6" s="7" t="s">
        <v>185</v>
      </c>
      <c r="C6" s="7" t="s">
        <v>10</v>
      </c>
      <c r="D6" s="33"/>
      <c r="E6" s="33" t="s">
        <v>536</v>
      </c>
    </row>
    <row r="7" spans="1:5" x14ac:dyDescent="0.25">
      <c r="A7" s="8">
        <v>51</v>
      </c>
      <c r="B7" s="9" t="s">
        <v>185</v>
      </c>
      <c r="C7" s="9" t="s">
        <v>535</v>
      </c>
      <c r="D7" s="34"/>
      <c r="E7" s="34"/>
    </row>
    <row r="8" spans="1:5" x14ac:dyDescent="0.25">
      <c r="A8" s="6">
        <v>3449</v>
      </c>
      <c r="B8" s="7" t="s">
        <v>537</v>
      </c>
      <c r="C8" s="7" t="s">
        <v>10</v>
      </c>
      <c r="D8" s="33"/>
      <c r="E8" s="33" t="s">
        <v>538</v>
      </c>
    </row>
    <row r="9" spans="1:5" x14ac:dyDescent="0.25">
      <c r="A9" s="8">
        <v>52</v>
      </c>
      <c r="B9" s="9" t="s">
        <v>539</v>
      </c>
      <c r="C9" s="9" t="s">
        <v>535</v>
      </c>
      <c r="D9" s="34"/>
      <c r="E9" s="34"/>
    </row>
    <row r="10" spans="1:5" x14ac:dyDescent="0.25">
      <c r="A10" s="6">
        <v>4697</v>
      </c>
      <c r="B10" s="7" t="s">
        <v>198</v>
      </c>
      <c r="C10" s="7" t="s">
        <v>10</v>
      </c>
      <c r="D10" s="33"/>
      <c r="E10" s="33" t="s">
        <v>540</v>
      </c>
    </row>
    <row r="11" spans="1:5" x14ac:dyDescent="0.25">
      <c r="A11" s="8">
        <v>54</v>
      </c>
      <c r="B11" s="9" t="s">
        <v>541</v>
      </c>
      <c r="C11" s="9" t="s">
        <v>535</v>
      </c>
      <c r="D11" s="34"/>
      <c r="E11" s="34"/>
    </row>
    <row r="12" spans="1:5" x14ac:dyDescent="0.25">
      <c r="A12" s="6">
        <v>6127</v>
      </c>
      <c r="B12" s="7" t="s">
        <v>542</v>
      </c>
      <c r="C12" s="7" t="s">
        <v>10</v>
      </c>
      <c r="D12" s="33"/>
      <c r="E12" s="33" t="s">
        <v>543</v>
      </c>
    </row>
    <row r="13" spans="1:5" x14ac:dyDescent="0.25">
      <c r="A13" s="8">
        <v>57</v>
      </c>
      <c r="B13" s="9" t="s">
        <v>544</v>
      </c>
      <c r="C13" s="9" t="s">
        <v>535</v>
      </c>
      <c r="D13" s="34"/>
      <c r="E13" s="34"/>
    </row>
    <row r="14" spans="1:5" x14ac:dyDescent="0.25">
      <c r="A14" s="6">
        <v>7071</v>
      </c>
      <c r="B14" s="7" t="s">
        <v>136</v>
      </c>
      <c r="C14" s="7" t="s">
        <v>10</v>
      </c>
      <c r="D14" s="33"/>
      <c r="E14" s="33" t="s">
        <v>545</v>
      </c>
    </row>
    <row r="15" spans="1:5" x14ac:dyDescent="0.25">
      <c r="A15" s="8">
        <v>59</v>
      </c>
      <c r="B15" s="9" t="s">
        <v>136</v>
      </c>
      <c r="C15" s="9" t="s">
        <v>535</v>
      </c>
      <c r="D15" s="34"/>
      <c r="E15" s="34"/>
    </row>
    <row r="16" spans="1:5" x14ac:dyDescent="0.25">
      <c r="A16" s="6">
        <v>9461</v>
      </c>
      <c r="B16" s="7" t="s">
        <v>546</v>
      </c>
      <c r="C16" s="7" t="s">
        <v>10</v>
      </c>
      <c r="D16" s="33"/>
      <c r="E16" s="33" t="s">
        <v>547</v>
      </c>
    </row>
    <row r="17" spans="1:5" x14ac:dyDescent="0.25">
      <c r="A17" s="8">
        <v>62</v>
      </c>
      <c r="B17" s="9" t="s">
        <v>548</v>
      </c>
      <c r="C17" s="9" t="s">
        <v>535</v>
      </c>
      <c r="D17" s="34"/>
      <c r="E17" s="34"/>
    </row>
    <row r="18" spans="1:5" x14ac:dyDescent="0.25">
      <c r="D18" t="s">
        <v>91</v>
      </c>
      <c r="E18" s="1">
        <v>2036.54</v>
      </c>
    </row>
    <row r="20" spans="1:5" x14ac:dyDescent="0.25">
      <c r="A20" s="1" t="s">
        <v>549</v>
      </c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ht="30" x14ac:dyDescent="0.25">
      <c r="A22" s="2" t="s">
        <v>1</v>
      </c>
      <c r="B22" s="3" t="s">
        <v>2</v>
      </c>
      <c r="C22" s="2" t="s">
        <v>3</v>
      </c>
      <c r="D22" s="2" t="s">
        <v>4</v>
      </c>
      <c r="E22" s="2" t="s">
        <v>5</v>
      </c>
    </row>
    <row r="23" spans="1:5" x14ac:dyDescent="0.25">
      <c r="A23" s="4" t="s">
        <v>6</v>
      </c>
      <c r="B23" s="5" t="s">
        <v>7</v>
      </c>
      <c r="C23" s="4" t="s">
        <v>8</v>
      </c>
      <c r="D23" s="4"/>
      <c r="E23" s="4"/>
    </row>
    <row r="24" spans="1:5" x14ac:dyDescent="0.25">
      <c r="A24" s="6">
        <v>152</v>
      </c>
      <c r="B24" s="7" t="s">
        <v>244</v>
      </c>
      <c r="C24" s="7" t="s">
        <v>10</v>
      </c>
      <c r="D24" s="33"/>
      <c r="E24" s="33" t="s">
        <v>550</v>
      </c>
    </row>
    <row r="25" spans="1:5" x14ac:dyDescent="0.25">
      <c r="A25" s="8">
        <v>22</v>
      </c>
      <c r="B25" s="9" t="s">
        <v>249</v>
      </c>
      <c r="C25" s="9" t="s">
        <v>535</v>
      </c>
      <c r="D25" s="34"/>
      <c r="E25" s="34"/>
    </row>
    <row r="26" spans="1:5" x14ac:dyDescent="0.25">
      <c r="A26" s="6">
        <v>2946</v>
      </c>
      <c r="B26" s="7" t="s">
        <v>551</v>
      </c>
      <c r="C26" s="7" t="s">
        <v>10</v>
      </c>
      <c r="D26" s="33"/>
      <c r="E26" s="33" t="s">
        <v>552</v>
      </c>
    </row>
    <row r="27" spans="1:5" x14ac:dyDescent="0.25">
      <c r="A27" s="8">
        <v>30</v>
      </c>
      <c r="B27" s="9" t="s">
        <v>32</v>
      </c>
      <c r="C27" s="9" t="s">
        <v>535</v>
      </c>
      <c r="D27" s="34"/>
      <c r="E27" s="34"/>
    </row>
    <row r="28" spans="1:5" x14ac:dyDescent="0.25">
      <c r="A28" s="6">
        <v>2973</v>
      </c>
      <c r="B28" s="7" t="s">
        <v>551</v>
      </c>
      <c r="C28" s="7" t="s">
        <v>553</v>
      </c>
      <c r="D28" s="33"/>
      <c r="E28" s="33" t="s">
        <v>554</v>
      </c>
    </row>
    <row r="29" spans="1:5" x14ac:dyDescent="0.25">
      <c r="A29" s="8">
        <v>29</v>
      </c>
      <c r="B29" s="9" t="s">
        <v>32</v>
      </c>
      <c r="C29" s="9" t="s">
        <v>535</v>
      </c>
      <c r="D29" s="34"/>
      <c r="E29" s="34"/>
    </row>
    <row r="30" spans="1:5" x14ac:dyDescent="0.25">
      <c r="A30" s="6">
        <v>3357</v>
      </c>
      <c r="B30" s="7" t="s">
        <v>555</v>
      </c>
      <c r="C30" s="7" t="s">
        <v>10</v>
      </c>
      <c r="D30" s="33"/>
      <c r="E30" s="33" t="s">
        <v>556</v>
      </c>
    </row>
    <row r="31" spans="1:5" x14ac:dyDescent="0.25">
      <c r="A31" s="8">
        <v>31</v>
      </c>
      <c r="B31" s="9" t="s">
        <v>372</v>
      </c>
      <c r="C31" s="9" t="s">
        <v>535</v>
      </c>
      <c r="D31" s="34"/>
      <c r="E31" s="34"/>
    </row>
    <row r="32" spans="1:5" x14ac:dyDescent="0.25">
      <c r="A32" s="6">
        <v>4995</v>
      </c>
      <c r="B32" s="7" t="s">
        <v>51</v>
      </c>
      <c r="C32" s="7" t="s">
        <v>10</v>
      </c>
      <c r="D32" s="33"/>
      <c r="E32" s="33" t="s">
        <v>557</v>
      </c>
    </row>
    <row r="33" spans="1:5" x14ac:dyDescent="0.25">
      <c r="A33" s="8">
        <v>33</v>
      </c>
      <c r="B33" s="9" t="s">
        <v>51</v>
      </c>
      <c r="C33" s="9" t="s">
        <v>535</v>
      </c>
      <c r="D33" s="34"/>
      <c r="E33" s="34"/>
    </row>
    <row r="34" spans="1:5" x14ac:dyDescent="0.25">
      <c r="A34" s="6">
        <v>5216</v>
      </c>
      <c r="B34" s="7" t="s">
        <v>272</v>
      </c>
      <c r="C34" s="7" t="s">
        <v>10</v>
      </c>
      <c r="D34" s="33"/>
      <c r="E34" s="33" t="s">
        <v>104</v>
      </c>
    </row>
    <row r="35" spans="1:5" x14ac:dyDescent="0.25">
      <c r="A35" s="8">
        <v>34</v>
      </c>
      <c r="B35" s="9" t="s">
        <v>274</v>
      </c>
      <c r="C35" s="9" t="s">
        <v>535</v>
      </c>
      <c r="D35" s="34"/>
      <c r="E35" s="34"/>
    </row>
    <row r="36" spans="1:5" x14ac:dyDescent="0.25">
      <c r="A36" s="6">
        <v>6101</v>
      </c>
      <c r="B36" s="7" t="s">
        <v>558</v>
      </c>
      <c r="C36" s="7" t="s">
        <v>10</v>
      </c>
      <c r="D36" s="33"/>
      <c r="E36" s="33" t="s">
        <v>559</v>
      </c>
    </row>
    <row r="37" spans="1:5" x14ac:dyDescent="0.25">
      <c r="A37" s="8">
        <v>37</v>
      </c>
      <c r="B37" s="9" t="s">
        <v>560</v>
      </c>
      <c r="C37" s="9" t="s">
        <v>535</v>
      </c>
      <c r="D37" s="34"/>
      <c r="E37" s="34"/>
    </row>
    <row r="38" spans="1:5" x14ac:dyDescent="0.25">
      <c r="A38" s="6">
        <v>7023</v>
      </c>
      <c r="B38" s="7" t="s">
        <v>64</v>
      </c>
      <c r="C38" s="7" t="s">
        <v>10</v>
      </c>
      <c r="D38" s="33"/>
      <c r="E38" s="33" t="s">
        <v>561</v>
      </c>
    </row>
    <row r="39" spans="1:5" x14ac:dyDescent="0.25">
      <c r="A39" s="8">
        <v>38</v>
      </c>
      <c r="B39" s="9" t="s">
        <v>64</v>
      </c>
      <c r="C39" s="9" t="s">
        <v>535</v>
      </c>
      <c r="D39" s="34"/>
      <c r="E39" s="34"/>
    </row>
    <row r="40" spans="1:5" x14ac:dyDescent="0.25">
      <c r="A40" s="6">
        <v>7489</v>
      </c>
      <c r="B40" s="7" t="s">
        <v>288</v>
      </c>
      <c r="C40" s="7" t="s">
        <v>10</v>
      </c>
      <c r="D40" s="33"/>
      <c r="E40" s="33" t="s">
        <v>562</v>
      </c>
    </row>
    <row r="41" spans="1:5" x14ac:dyDescent="0.25">
      <c r="A41" s="8">
        <v>39</v>
      </c>
      <c r="B41" s="9" t="s">
        <v>563</v>
      </c>
      <c r="C41" s="9" t="s">
        <v>535</v>
      </c>
      <c r="D41" s="34"/>
      <c r="E41" s="34"/>
    </row>
    <row r="42" spans="1:5" x14ac:dyDescent="0.25">
      <c r="A42" s="6">
        <v>8832</v>
      </c>
      <c r="B42" s="7" t="s">
        <v>297</v>
      </c>
      <c r="C42" s="7" t="s">
        <v>10</v>
      </c>
      <c r="D42" s="33"/>
      <c r="E42" s="33" t="s">
        <v>564</v>
      </c>
    </row>
    <row r="43" spans="1:5" x14ac:dyDescent="0.25">
      <c r="A43" s="8">
        <v>42</v>
      </c>
      <c r="B43" s="9" t="s">
        <v>565</v>
      </c>
      <c r="C43" s="9" t="s">
        <v>535</v>
      </c>
      <c r="D43" s="34"/>
      <c r="E43" s="34"/>
    </row>
    <row r="44" spans="1:5" x14ac:dyDescent="0.25">
      <c r="A44" s="6">
        <v>10060</v>
      </c>
      <c r="B44" s="7" t="s">
        <v>84</v>
      </c>
      <c r="C44" s="7" t="s">
        <v>10</v>
      </c>
      <c r="D44" s="33"/>
      <c r="E44" s="33" t="s">
        <v>566</v>
      </c>
    </row>
    <row r="45" spans="1:5" x14ac:dyDescent="0.25">
      <c r="A45" s="8">
        <v>44</v>
      </c>
      <c r="B45" s="9" t="s">
        <v>88</v>
      </c>
      <c r="C45" s="9" t="s">
        <v>535</v>
      </c>
      <c r="D45" s="34"/>
      <c r="E45" s="34"/>
    </row>
    <row r="46" spans="1:5" x14ac:dyDescent="0.25">
      <c r="D46" t="s">
        <v>91</v>
      </c>
      <c r="E46" s="1">
        <v>2769.7</v>
      </c>
    </row>
    <row r="47" spans="1:5" x14ac:dyDescent="0.25">
      <c r="E47" s="1"/>
    </row>
    <row r="49" spans="1:5" x14ac:dyDescent="0.25">
      <c r="A49" s="1" t="s">
        <v>567</v>
      </c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ht="30" x14ac:dyDescent="0.25">
      <c r="A51" s="2" t="s">
        <v>1</v>
      </c>
      <c r="B51" s="3" t="s">
        <v>2</v>
      </c>
      <c r="C51" s="2" t="s">
        <v>3</v>
      </c>
      <c r="D51" s="2" t="s">
        <v>4</v>
      </c>
      <c r="E51" s="2" t="s">
        <v>5</v>
      </c>
    </row>
    <row r="52" spans="1:5" x14ac:dyDescent="0.25">
      <c r="A52" s="4" t="s">
        <v>6</v>
      </c>
      <c r="B52" s="5" t="s">
        <v>7</v>
      </c>
      <c r="C52" s="4" t="s">
        <v>8</v>
      </c>
      <c r="D52" s="4"/>
      <c r="E52" s="4"/>
    </row>
    <row r="53" spans="1:5" x14ac:dyDescent="0.25">
      <c r="A53" s="6">
        <v>252</v>
      </c>
      <c r="B53" s="7" t="s">
        <v>568</v>
      </c>
      <c r="C53" s="7" t="s">
        <v>10</v>
      </c>
      <c r="D53" s="33"/>
      <c r="E53" s="33" t="s">
        <v>569</v>
      </c>
    </row>
    <row r="54" spans="1:5" x14ac:dyDescent="0.25">
      <c r="A54" s="8" t="s">
        <v>570</v>
      </c>
      <c r="B54" s="9" t="s">
        <v>244</v>
      </c>
      <c r="C54" s="9" t="s">
        <v>571</v>
      </c>
      <c r="D54" s="34"/>
      <c r="E54" s="34"/>
    </row>
    <row r="55" spans="1:5" x14ac:dyDescent="0.25">
      <c r="A55" s="6">
        <v>1485</v>
      </c>
      <c r="B55" s="7" t="s">
        <v>253</v>
      </c>
      <c r="C55" s="7" t="s">
        <v>10</v>
      </c>
      <c r="D55" s="33"/>
      <c r="E55" s="33" t="s">
        <v>572</v>
      </c>
    </row>
    <row r="56" spans="1:5" x14ac:dyDescent="0.25">
      <c r="A56" s="8">
        <v>69</v>
      </c>
      <c r="B56" s="9" t="s">
        <v>573</v>
      </c>
      <c r="C56" s="9" t="s">
        <v>571</v>
      </c>
      <c r="D56" s="34"/>
      <c r="E56" s="34"/>
    </row>
    <row r="57" spans="1:5" x14ac:dyDescent="0.25">
      <c r="A57" s="6">
        <v>2815</v>
      </c>
      <c r="B57" s="7" t="s">
        <v>34</v>
      </c>
      <c r="C57" s="7" t="s">
        <v>10</v>
      </c>
      <c r="D57" s="33"/>
      <c r="E57" s="33" t="s">
        <v>574</v>
      </c>
    </row>
    <row r="58" spans="1:5" x14ac:dyDescent="0.25">
      <c r="A58" s="8">
        <v>137</v>
      </c>
      <c r="B58" s="9" t="s">
        <v>575</v>
      </c>
      <c r="C58" s="9" t="s">
        <v>571</v>
      </c>
      <c r="D58" s="34"/>
      <c r="E58" s="34"/>
    </row>
    <row r="59" spans="1:5" x14ac:dyDescent="0.25">
      <c r="A59" s="6">
        <v>4282</v>
      </c>
      <c r="B59" s="7" t="s">
        <v>316</v>
      </c>
      <c r="C59" s="7" t="s">
        <v>10</v>
      </c>
      <c r="D59" s="33"/>
      <c r="E59" s="33" t="s">
        <v>576</v>
      </c>
    </row>
    <row r="60" spans="1:5" x14ac:dyDescent="0.25">
      <c r="A60" s="8">
        <v>321</v>
      </c>
      <c r="B60" s="9" t="s">
        <v>319</v>
      </c>
      <c r="C60" s="9" t="s">
        <v>571</v>
      </c>
      <c r="D60" s="34"/>
      <c r="E60" s="34"/>
    </row>
    <row r="61" spans="1:5" x14ac:dyDescent="0.25">
      <c r="A61" s="6">
        <v>4594</v>
      </c>
      <c r="B61" s="7" t="s">
        <v>577</v>
      </c>
      <c r="C61" s="7" t="s">
        <v>10</v>
      </c>
      <c r="D61" s="33"/>
      <c r="E61" s="33" t="s">
        <v>578</v>
      </c>
    </row>
    <row r="62" spans="1:5" x14ac:dyDescent="0.25">
      <c r="A62" s="8">
        <v>293</v>
      </c>
      <c r="B62" s="9" t="s">
        <v>374</v>
      </c>
      <c r="C62" s="9" t="s">
        <v>571</v>
      </c>
      <c r="D62" s="34"/>
      <c r="E62" s="34"/>
    </row>
    <row r="63" spans="1:5" x14ac:dyDescent="0.25">
      <c r="A63" s="6">
        <v>5000</v>
      </c>
      <c r="B63" s="7" t="s">
        <v>579</v>
      </c>
      <c r="C63" s="7" t="s">
        <v>10</v>
      </c>
      <c r="D63" s="33"/>
      <c r="E63" s="33" t="s">
        <v>580</v>
      </c>
    </row>
    <row r="64" spans="1:5" x14ac:dyDescent="0.25">
      <c r="A64" s="8">
        <v>332</v>
      </c>
      <c r="B64" s="9" t="s">
        <v>581</v>
      </c>
      <c r="C64" s="9" t="s">
        <v>571</v>
      </c>
      <c r="D64" s="34"/>
      <c r="E64" s="34"/>
    </row>
    <row r="65" spans="1:5" x14ac:dyDescent="0.25">
      <c r="A65" s="6">
        <v>5002</v>
      </c>
      <c r="B65" s="7" t="s">
        <v>579</v>
      </c>
      <c r="C65" s="7" t="s">
        <v>10</v>
      </c>
      <c r="D65" s="33"/>
      <c r="E65" s="33" t="s">
        <v>582</v>
      </c>
    </row>
    <row r="66" spans="1:5" x14ac:dyDescent="0.25">
      <c r="A66" s="8">
        <v>331</v>
      </c>
      <c r="B66" s="9" t="s">
        <v>316</v>
      </c>
      <c r="C66" s="9" t="s">
        <v>571</v>
      </c>
      <c r="D66" s="34"/>
      <c r="E66" s="34"/>
    </row>
    <row r="67" spans="1:5" x14ac:dyDescent="0.25">
      <c r="A67" s="6">
        <v>5285</v>
      </c>
      <c r="B67" s="7" t="s">
        <v>277</v>
      </c>
      <c r="C67" s="7" t="s">
        <v>10</v>
      </c>
      <c r="D67" s="33"/>
      <c r="E67" s="33" t="s">
        <v>583</v>
      </c>
    </row>
    <row r="68" spans="1:5" x14ac:dyDescent="0.25">
      <c r="A68" s="8">
        <v>381</v>
      </c>
      <c r="B68" s="9" t="s">
        <v>584</v>
      </c>
      <c r="C68" s="9" t="s">
        <v>571</v>
      </c>
      <c r="D68" s="34"/>
      <c r="E68" s="34"/>
    </row>
    <row r="69" spans="1:5" x14ac:dyDescent="0.25">
      <c r="A69" s="6">
        <v>6521</v>
      </c>
      <c r="B69" s="7" t="s">
        <v>59</v>
      </c>
      <c r="C69" s="7" t="s">
        <v>10</v>
      </c>
      <c r="D69" s="33"/>
      <c r="E69" s="33" t="s">
        <v>585</v>
      </c>
    </row>
    <row r="70" spans="1:5" x14ac:dyDescent="0.25">
      <c r="A70" s="8">
        <v>485</v>
      </c>
      <c r="B70" s="9" t="s">
        <v>586</v>
      </c>
      <c r="C70" s="9" t="s">
        <v>571</v>
      </c>
      <c r="D70" s="34"/>
      <c r="E70" s="34"/>
    </row>
    <row r="71" spans="1:5" x14ac:dyDescent="0.25">
      <c r="D71" t="s">
        <v>91</v>
      </c>
      <c r="E71" s="1">
        <v>2973.77</v>
      </c>
    </row>
    <row r="73" spans="1:5" x14ac:dyDescent="0.25">
      <c r="A73" s="1" t="s">
        <v>587</v>
      </c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ht="30" x14ac:dyDescent="0.25">
      <c r="A75" s="2" t="s">
        <v>1</v>
      </c>
      <c r="B75" s="3" t="s">
        <v>2</v>
      </c>
      <c r="C75" s="2" t="s">
        <v>3</v>
      </c>
      <c r="D75" s="2" t="s">
        <v>4</v>
      </c>
      <c r="E75" s="2" t="s">
        <v>5</v>
      </c>
    </row>
    <row r="76" spans="1:5" x14ac:dyDescent="0.25">
      <c r="A76" s="4" t="s">
        <v>6</v>
      </c>
      <c r="B76" s="5" t="s">
        <v>7</v>
      </c>
      <c r="C76" s="4" t="s">
        <v>8</v>
      </c>
      <c r="D76" s="4"/>
      <c r="E76" s="4"/>
    </row>
    <row r="77" spans="1:5" x14ac:dyDescent="0.25">
      <c r="A77" s="6">
        <v>2827</v>
      </c>
      <c r="B77" s="7" t="s">
        <v>339</v>
      </c>
      <c r="C77" s="7" t="s">
        <v>10</v>
      </c>
      <c r="D77" s="33"/>
      <c r="E77" s="33" t="s">
        <v>114</v>
      </c>
    </row>
    <row r="78" spans="1:5" x14ac:dyDescent="0.25">
      <c r="A78" s="8">
        <v>174</v>
      </c>
      <c r="B78" s="9" t="s">
        <v>588</v>
      </c>
      <c r="C78" s="9" t="s">
        <v>571</v>
      </c>
      <c r="D78" s="34"/>
      <c r="E78" s="34"/>
    </row>
    <row r="79" spans="1:5" x14ac:dyDescent="0.25">
      <c r="A79" s="6">
        <v>3173</v>
      </c>
      <c r="B79" s="7" t="s">
        <v>589</v>
      </c>
      <c r="C79" s="7" t="s">
        <v>10</v>
      </c>
      <c r="D79" s="33"/>
      <c r="E79" s="33" t="s">
        <v>114</v>
      </c>
    </row>
    <row r="80" spans="1:5" x14ac:dyDescent="0.25">
      <c r="A80" s="8">
        <v>235</v>
      </c>
      <c r="B80" s="9" t="s">
        <v>185</v>
      </c>
      <c r="C80" s="9" t="s">
        <v>571</v>
      </c>
      <c r="D80" s="34"/>
      <c r="E80" s="34"/>
    </row>
    <row r="81" spans="1:5" x14ac:dyDescent="0.25">
      <c r="D81" t="s">
        <v>91</v>
      </c>
      <c r="E81" s="1">
        <f>302.5+302.5</f>
        <v>605</v>
      </c>
    </row>
    <row r="83" spans="1:5" x14ac:dyDescent="0.25">
      <c r="A83" s="1" t="s">
        <v>590</v>
      </c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ht="30" x14ac:dyDescent="0.25">
      <c r="A85" s="2" t="s">
        <v>1</v>
      </c>
      <c r="B85" s="3" t="s">
        <v>2</v>
      </c>
      <c r="C85" s="2" t="s">
        <v>3</v>
      </c>
      <c r="D85" s="2" t="s">
        <v>4</v>
      </c>
      <c r="E85" s="2" t="s">
        <v>5</v>
      </c>
    </row>
    <row r="86" spans="1:5" x14ac:dyDescent="0.25">
      <c r="A86" s="4" t="s">
        <v>6</v>
      </c>
      <c r="B86" s="5" t="s">
        <v>7</v>
      </c>
      <c r="C86" s="4" t="s">
        <v>8</v>
      </c>
      <c r="D86" s="4"/>
      <c r="E86" s="4"/>
    </row>
    <row r="87" spans="1:5" x14ac:dyDescent="0.25">
      <c r="A87" s="6">
        <v>3422</v>
      </c>
      <c r="B87" s="7" t="s">
        <v>539</v>
      </c>
      <c r="C87" s="7" t="s">
        <v>10</v>
      </c>
      <c r="D87" s="33"/>
      <c r="E87" s="33" t="s">
        <v>591</v>
      </c>
    </row>
    <row r="88" spans="1:5" ht="25.5" x14ac:dyDescent="0.25">
      <c r="A88" s="8">
        <v>512013</v>
      </c>
      <c r="B88" s="9" t="s">
        <v>592</v>
      </c>
      <c r="C88" s="9" t="s">
        <v>593</v>
      </c>
      <c r="D88" s="34"/>
      <c r="E88" s="34"/>
    </row>
    <row r="95" spans="1:5" x14ac:dyDescent="0.25">
      <c r="A95" s="1" t="s">
        <v>594</v>
      </c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ht="30" x14ac:dyDescent="0.25">
      <c r="A97" s="2" t="s">
        <v>1</v>
      </c>
      <c r="B97" s="3" t="s">
        <v>2</v>
      </c>
      <c r="C97" s="2" t="s">
        <v>3</v>
      </c>
      <c r="D97" s="2" t="s">
        <v>4</v>
      </c>
      <c r="E97" s="2" t="s">
        <v>5</v>
      </c>
    </row>
    <row r="98" spans="1:5" x14ac:dyDescent="0.25">
      <c r="A98" s="4" t="s">
        <v>6</v>
      </c>
      <c r="B98" s="5" t="s">
        <v>7</v>
      </c>
      <c r="C98" s="4" t="s">
        <v>8</v>
      </c>
      <c r="D98" s="4"/>
      <c r="E98" s="4"/>
    </row>
    <row r="99" spans="1:5" x14ac:dyDescent="0.25">
      <c r="A99" s="6">
        <v>542</v>
      </c>
      <c r="B99" s="7" t="s">
        <v>595</v>
      </c>
      <c r="C99" s="7" t="s">
        <v>10</v>
      </c>
      <c r="D99" s="33"/>
      <c r="E99" s="33" t="s">
        <v>596</v>
      </c>
    </row>
    <row r="100" spans="1:5" ht="25.5" x14ac:dyDescent="0.25">
      <c r="A100" s="8">
        <v>42012</v>
      </c>
      <c r="B100" s="9" t="s">
        <v>597</v>
      </c>
      <c r="C100" s="9" t="s">
        <v>593</v>
      </c>
      <c r="D100" s="34"/>
      <c r="E100" s="34"/>
    </row>
    <row r="101" spans="1:5" x14ac:dyDescent="0.25">
      <c r="A101" s="6">
        <v>2012</v>
      </c>
      <c r="B101" s="7" t="s">
        <v>31</v>
      </c>
      <c r="C101" s="7" t="s">
        <v>10</v>
      </c>
      <c r="D101" s="33"/>
      <c r="E101" s="33" t="s">
        <v>598</v>
      </c>
    </row>
    <row r="102" spans="1:5" ht="25.5" x14ac:dyDescent="0.25">
      <c r="A102" s="8">
        <v>262012</v>
      </c>
      <c r="B102" s="9" t="s">
        <v>28</v>
      </c>
      <c r="C102" s="9" t="s">
        <v>593</v>
      </c>
      <c r="D102" s="34"/>
      <c r="E102" s="34"/>
    </row>
    <row r="103" spans="1:5" x14ac:dyDescent="0.25">
      <c r="A103" s="6">
        <v>4814</v>
      </c>
      <c r="B103" s="7" t="s">
        <v>270</v>
      </c>
      <c r="C103" s="7" t="s">
        <v>10</v>
      </c>
      <c r="D103" s="33"/>
      <c r="E103" s="33" t="s">
        <v>599</v>
      </c>
    </row>
    <row r="104" spans="1:5" ht="25.5" x14ac:dyDescent="0.25">
      <c r="A104" s="8">
        <v>642012</v>
      </c>
      <c r="B104" s="9" t="s">
        <v>600</v>
      </c>
      <c r="C104" s="9" t="s">
        <v>593</v>
      </c>
      <c r="D104" s="34"/>
      <c r="E104" s="34"/>
    </row>
    <row r="105" spans="1:5" x14ac:dyDescent="0.25">
      <c r="A105" s="6">
        <v>8142</v>
      </c>
      <c r="B105" s="7" t="s">
        <v>601</v>
      </c>
      <c r="C105" s="7" t="s">
        <v>10</v>
      </c>
      <c r="D105" s="33"/>
      <c r="E105" s="33" t="s">
        <v>602</v>
      </c>
    </row>
    <row r="106" spans="1:5" ht="25.5" x14ac:dyDescent="0.25">
      <c r="A106" s="8">
        <v>1062012</v>
      </c>
      <c r="B106" s="9" t="s">
        <v>603</v>
      </c>
      <c r="C106" s="9" t="s">
        <v>593</v>
      </c>
      <c r="D106" s="34"/>
      <c r="E106" s="34"/>
    </row>
    <row r="107" spans="1:5" x14ac:dyDescent="0.25">
      <c r="D107" t="s">
        <v>91</v>
      </c>
      <c r="E107" s="1">
        <v>903.91</v>
      </c>
    </row>
    <row r="109" spans="1:5" x14ac:dyDescent="0.25">
      <c r="A109" s="1" t="s">
        <v>604</v>
      </c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ht="30" x14ac:dyDescent="0.25">
      <c r="A111" s="2" t="s">
        <v>1</v>
      </c>
      <c r="B111" s="3" t="s">
        <v>2</v>
      </c>
      <c r="C111" s="2" t="s">
        <v>3</v>
      </c>
      <c r="D111" s="2" t="s">
        <v>4</v>
      </c>
      <c r="E111" s="2" t="s">
        <v>5</v>
      </c>
    </row>
    <row r="112" spans="1:5" x14ac:dyDescent="0.25">
      <c r="A112" s="4" t="s">
        <v>6</v>
      </c>
      <c r="B112" s="5" t="s">
        <v>7</v>
      </c>
      <c r="C112" s="4" t="s">
        <v>8</v>
      </c>
      <c r="D112" s="4"/>
      <c r="E112" s="4"/>
    </row>
    <row r="113" spans="1:5" x14ac:dyDescent="0.25">
      <c r="A113" s="6">
        <v>926</v>
      </c>
      <c r="B113" s="7" t="s">
        <v>605</v>
      </c>
      <c r="C113" s="7" t="s">
        <v>10</v>
      </c>
      <c r="D113" s="33"/>
      <c r="E113" s="33" t="s">
        <v>606</v>
      </c>
    </row>
    <row r="114" spans="1:5" x14ac:dyDescent="0.25">
      <c r="A114" s="8">
        <v>147</v>
      </c>
      <c r="B114" s="9" t="s">
        <v>14</v>
      </c>
      <c r="C114" s="9" t="s">
        <v>607</v>
      </c>
      <c r="D114" s="34"/>
      <c r="E114" s="34"/>
    </row>
    <row r="115" spans="1:5" x14ac:dyDescent="0.25">
      <c r="A115" s="6">
        <v>10320</v>
      </c>
      <c r="B115" s="7" t="s">
        <v>608</v>
      </c>
      <c r="C115" s="7" t="s">
        <v>10</v>
      </c>
      <c r="D115" s="33"/>
      <c r="E115" s="33" t="s">
        <v>609</v>
      </c>
    </row>
    <row r="116" spans="1:5" x14ac:dyDescent="0.25">
      <c r="A116" s="8">
        <v>133</v>
      </c>
      <c r="B116" s="9" t="s">
        <v>610</v>
      </c>
      <c r="C116" s="9" t="s">
        <v>607</v>
      </c>
      <c r="D116" s="34"/>
      <c r="E116" s="34"/>
    </row>
    <row r="117" spans="1:5" x14ac:dyDescent="0.25">
      <c r="D117" t="s">
        <v>91</v>
      </c>
      <c r="E117" s="1">
        <f>365+212.96</f>
        <v>577.96</v>
      </c>
    </row>
    <row r="119" spans="1:5" x14ac:dyDescent="0.25">
      <c r="A119" s="1" t="s">
        <v>611</v>
      </c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ht="30" x14ac:dyDescent="0.25">
      <c r="A121" s="2" t="s">
        <v>1</v>
      </c>
      <c r="B121" s="3" t="s">
        <v>2</v>
      </c>
      <c r="C121" s="2" t="s">
        <v>3</v>
      </c>
      <c r="D121" s="2" t="s">
        <v>4</v>
      </c>
      <c r="E121" s="2" t="s">
        <v>5</v>
      </c>
    </row>
    <row r="122" spans="1:5" x14ac:dyDescent="0.25">
      <c r="A122" s="4" t="s">
        <v>6</v>
      </c>
      <c r="B122" s="5" t="s">
        <v>7</v>
      </c>
      <c r="C122" s="4" t="s">
        <v>8</v>
      </c>
      <c r="D122" s="4"/>
      <c r="E122" s="4"/>
    </row>
    <row r="123" spans="1:5" x14ac:dyDescent="0.25">
      <c r="A123" s="6">
        <v>980</v>
      </c>
      <c r="B123" s="7" t="s">
        <v>19</v>
      </c>
      <c r="C123" s="7" t="s">
        <v>10</v>
      </c>
      <c r="D123" s="33"/>
      <c r="E123" s="33" t="s">
        <v>612</v>
      </c>
    </row>
    <row r="124" spans="1:5" x14ac:dyDescent="0.25">
      <c r="A124" s="11">
        <v>36934</v>
      </c>
      <c r="B124" s="9" t="s">
        <v>14</v>
      </c>
      <c r="C124" s="9" t="s">
        <v>613</v>
      </c>
      <c r="D124" s="34"/>
      <c r="E124" s="34"/>
    </row>
    <row r="127" spans="1:5" x14ac:dyDescent="0.25">
      <c r="A127" s="1" t="s">
        <v>614</v>
      </c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ht="30" x14ac:dyDescent="0.25">
      <c r="A129" s="2" t="s">
        <v>1</v>
      </c>
      <c r="B129" s="3" t="s">
        <v>2</v>
      </c>
      <c r="C129" s="2" t="s">
        <v>3</v>
      </c>
      <c r="D129" s="2" t="s">
        <v>4</v>
      </c>
      <c r="E129" s="2" t="s">
        <v>5</v>
      </c>
    </row>
    <row r="130" spans="1:5" x14ac:dyDescent="0.25">
      <c r="A130" s="4" t="s">
        <v>6</v>
      </c>
      <c r="B130" s="5" t="s">
        <v>7</v>
      </c>
      <c r="C130" s="4" t="s">
        <v>8</v>
      </c>
      <c r="D130" s="4"/>
      <c r="E130" s="4"/>
    </row>
    <row r="131" spans="1:5" x14ac:dyDescent="0.25">
      <c r="A131" s="6">
        <v>1157</v>
      </c>
      <c r="B131" s="7" t="s">
        <v>17</v>
      </c>
      <c r="C131" s="7" t="s">
        <v>10</v>
      </c>
      <c r="D131" s="33"/>
      <c r="E131" s="33" t="s">
        <v>615</v>
      </c>
    </row>
    <row r="132" spans="1:5" x14ac:dyDescent="0.25">
      <c r="A132" s="8">
        <v>120048</v>
      </c>
      <c r="B132" s="9" t="s">
        <v>616</v>
      </c>
      <c r="C132" s="9" t="s">
        <v>617</v>
      </c>
      <c r="D132" s="34"/>
      <c r="E132" s="34"/>
    </row>
    <row r="133" spans="1:5" x14ac:dyDescent="0.25">
      <c r="A133" s="6">
        <v>1490</v>
      </c>
      <c r="B133" s="7" t="s">
        <v>253</v>
      </c>
      <c r="C133" s="7" t="s">
        <v>10</v>
      </c>
      <c r="D133" s="33"/>
      <c r="E133" s="33" t="s">
        <v>618</v>
      </c>
    </row>
    <row r="134" spans="1:5" x14ac:dyDescent="0.25">
      <c r="A134" s="8">
        <v>120068</v>
      </c>
      <c r="B134" s="9" t="s">
        <v>619</v>
      </c>
      <c r="C134" s="9" t="s">
        <v>617</v>
      </c>
      <c r="D134" s="34"/>
      <c r="E134" s="34"/>
    </row>
    <row r="135" spans="1:5" x14ac:dyDescent="0.25">
      <c r="A135" s="6">
        <v>1932</v>
      </c>
      <c r="B135" s="7" t="s">
        <v>26</v>
      </c>
      <c r="C135" s="7" t="s">
        <v>10</v>
      </c>
      <c r="D135" s="33"/>
      <c r="E135" s="33" t="s">
        <v>620</v>
      </c>
    </row>
    <row r="136" spans="1:5" x14ac:dyDescent="0.25">
      <c r="A136" s="8">
        <v>120088</v>
      </c>
      <c r="B136" s="9" t="s">
        <v>253</v>
      </c>
      <c r="C136" s="9" t="s">
        <v>617</v>
      </c>
      <c r="D136" s="34"/>
      <c r="E136" s="34"/>
    </row>
    <row r="137" spans="1:5" x14ac:dyDescent="0.25">
      <c r="A137" s="6">
        <v>1933</v>
      </c>
      <c r="B137" s="7" t="s">
        <v>26</v>
      </c>
      <c r="C137" s="7" t="s">
        <v>10</v>
      </c>
      <c r="D137" s="33"/>
      <c r="E137" s="33" t="s">
        <v>621</v>
      </c>
    </row>
    <row r="138" spans="1:5" x14ac:dyDescent="0.25">
      <c r="A138" s="8">
        <v>120105</v>
      </c>
      <c r="B138" s="9" t="s">
        <v>622</v>
      </c>
      <c r="C138" s="9" t="s">
        <v>617</v>
      </c>
      <c r="D138" s="34"/>
      <c r="E138" s="34"/>
    </row>
    <row r="139" spans="1:5" x14ac:dyDescent="0.25">
      <c r="A139" s="6">
        <v>2600</v>
      </c>
      <c r="B139" s="7" t="s">
        <v>263</v>
      </c>
      <c r="C139" s="7" t="s">
        <v>10</v>
      </c>
      <c r="D139" s="33"/>
      <c r="E139" s="33" t="s">
        <v>623</v>
      </c>
    </row>
    <row r="140" spans="1:5" x14ac:dyDescent="0.25">
      <c r="A140" s="8">
        <v>120125</v>
      </c>
      <c r="B140" s="9" t="s">
        <v>370</v>
      </c>
      <c r="C140" s="9" t="s">
        <v>617</v>
      </c>
      <c r="D140" s="34"/>
      <c r="E140" s="34"/>
    </row>
    <row r="141" spans="1:5" x14ac:dyDescent="0.25">
      <c r="A141" s="6">
        <v>3047</v>
      </c>
      <c r="B141" s="7" t="s">
        <v>446</v>
      </c>
      <c r="C141" s="7" t="s">
        <v>10</v>
      </c>
      <c r="D141" s="33"/>
      <c r="E141" s="33" t="s">
        <v>624</v>
      </c>
    </row>
    <row r="142" spans="1:5" x14ac:dyDescent="0.25">
      <c r="A142" s="8">
        <v>120135</v>
      </c>
      <c r="B142" s="9" t="s">
        <v>625</v>
      </c>
      <c r="C142" s="9" t="s">
        <v>617</v>
      </c>
      <c r="D142" s="34"/>
      <c r="E142" s="34"/>
    </row>
    <row r="143" spans="1:5" x14ac:dyDescent="0.25">
      <c r="A143" s="6">
        <v>3160</v>
      </c>
      <c r="B143" s="7" t="s">
        <v>35</v>
      </c>
      <c r="C143" s="7" t="s">
        <v>10</v>
      </c>
      <c r="D143" s="33"/>
      <c r="E143" s="33" t="s">
        <v>626</v>
      </c>
    </row>
    <row r="144" spans="1:5" x14ac:dyDescent="0.25">
      <c r="A144" s="8">
        <v>120172</v>
      </c>
      <c r="B144" s="9" t="s">
        <v>446</v>
      </c>
      <c r="C144" s="9" t="s">
        <v>617</v>
      </c>
      <c r="D144" s="34"/>
      <c r="E144" s="34"/>
    </row>
    <row r="145" spans="1:5" x14ac:dyDescent="0.25">
      <c r="A145" s="6">
        <v>3459</v>
      </c>
      <c r="B145" s="7" t="s">
        <v>267</v>
      </c>
      <c r="C145" s="7" t="s">
        <v>10</v>
      </c>
      <c r="D145" s="33"/>
      <c r="E145" s="33" t="s">
        <v>627</v>
      </c>
    </row>
    <row r="146" spans="1:5" x14ac:dyDescent="0.25">
      <c r="A146" s="8">
        <v>120183</v>
      </c>
      <c r="B146" s="9" t="s">
        <v>628</v>
      </c>
      <c r="C146" s="9" t="s">
        <v>617</v>
      </c>
      <c r="D146" s="34"/>
      <c r="E146" s="34"/>
    </row>
    <row r="147" spans="1:5" x14ac:dyDescent="0.25">
      <c r="A147" s="6">
        <v>4595</v>
      </c>
      <c r="B147" s="7" t="s">
        <v>577</v>
      </c>
      <c r="C147" s="7" t="s">
        <v>10</v>
      </c>
      <c r="D147" s="33"/>
      <c r="E147" s="33" t="s">
        <v>629</v>
      </c>
    </row>
    <row r="148" spans="1:5" x14ac:dyDescent="0.25">
      <c r="A148" s="8">
        <v>120193</v>
      </c>
      <c r="B148" s="9" t="s">
        <v>40</v>
      </c>
      <c r="C148" s="9" t="s">
        <v>617</v>
      </c>
      <c r="D148" s="34"/>
      <c r="E148" s="34"/>
    </row>
    <row r="149" spans="1:5" x14ac:dyDescent="0.25">
      <c r="A149" s="6">
        <v>4596</v>
      </c>
      <c r="B149" s="7" t="s">
        <v>577</v>
      </c>
      <c r="C149" s="7" t="s">
        <v>10</v>
      </c>
      <c r="D149" s="33"/>
      <c r="E149" s="33" t="s">
        <v>630</v>
      </c>
    </row>
    <row r="150" spans="1:5" x14ac:dyDescent="0.25">
      <c r="A150" s="8">
        <v>120223</v>
      </c>
      <c r="B150" s="9" t="s">
        <v>374</v>
      </c>
      <c r="C150" s="9" t="s">
        <v>617</v>
      </c>
      <c r="D150" s="34"/>
      <c r="E150" s="34"/>
    </row>
    <row r="151" spans="1:5" x14ac:dyDescent="0.25">
      <c r="A151" s="6">
        <v>5001</v>
      </c>
      <c r="B151" s="7" t="s">
        <v>579</v>
      </c>
      <c r="C151" s="7" t="s">
        <v>10</v>
      </c>
      <c r="D151" s="33"/>
      <c r="E151" s="33" t="s">
        <v>631</v>
      </c>
    </row>
    <row r="152" spans="1:5" x14ac:dyDescent="0.25">
      <c r="A152" s="8">
        <v>120243</v>
      </c>
      <c r="B152" s="9" t="s">
        <v>46</v>
      </c>
      <c r="C152" s="9" t="s">
        <v>617</v>
      </c>
      <c r="D152" s="34"/>
      <c r="E152" s="34"/>
    </row>
    <row r="153" spans="1:5" x14ac:dyDescent="0.25">
      <c r="A153" s="6">
        <v>6064</v>
      </c>
      <c r="B153" s="7" t="s">
        <v>558</v>
      </c>
      <c r="C153" s="7" t="s">
        <v>10</v>
      </c>
      <c r="D153" s="33"/>
      <c r="E153" s="33" t="s">
        <v>632</v>
      </c>
    </row>
    <row r="154" spans="1:5" x14ac:dyDescent="0.25">
      <c r="A154" s="8">
        <v>120290</v>
      </c>
      <c r="B154" s="9" t="s">
        <v>423</v>
      </c>
      <c r="C154" s="9" t="s">
        <v>617</v>
      </c>
      <c r="D154" s="34"/>
      <c r="E154" s="34"/>
    </row>
    <row r="155" spans="1:5" x14ac:dyDescent="0.25">
      <c r="A155" s="6">
        <v>7165</v>
      </c>
      <c r="B155" s="7" t="s">
        <v>345</v>
      </c>
      <c r="C155" s="7" t="s">
        <v>10</v>
      </c>
      <c r="D155" s="33"/>
      <c r="E155" s="33" t="s">
        <v>633</v>
      </c>
    </row>
    <row r="156" spans="1:5" x14ac:dyDescent="0.25">
      <c r="A156" s="8">
        <v>120321</v>
      </c>
      <c r="B156" s="9" t="s">
        <v>285</v>
      </c>
      <c r="C156" s="9" t="s">
        <v>617</v>
      </c>
      <c r="D156" s="34"/>
      <c r="E156" s="34"/>
    </row>
    <row r="157" spans="1:5" x14ac:dyDescent="0.25">
      <c r="A157" s="6">
        <v>7169</v>
      </c>
      <c r="B157" s="7" t="s">
        <v>345</v>
      </c>
      <c r="C157" s="7" t="s">
        <v>10</v>
      </c>
      <c r="D157" s="33"/>
      <c r="E157" s="33" t="s">
        <v>634</v>
      </c>
    </row>
    <row r="158" spans="1:5" x14ac:dyDescent="0.25">
      <c r="A158" s="8">
        <v>120309</v>
      </c>
      <c r="B158" s="9" t="s">
        <v>635</v>
      </c>
      <c r="C158" s="9" t="s">
        <v>617</v>
      </c>
      <c r="D158" s="34"/>
      <c r="E158" s="34"/>
    </row>
    <row r="159" spans="1:5" x14ac:dyDescent="0.25">
      <c r="A159" s="6">
        <v>9901</v>
      </c>
      <c r="B159" s="7" t="s">
        <v>305</v>
      </c>
      <c r="C159" s="7" t="s">
        <v>10</v>
      </c>
      <c r="D159" s="33"/>
      <c r="E159" s="33" t="s">
        <v>636</v>
      </c>
    </row>
    <row r="160" spans="1:5" x14ac:dyDescent="0.25">
      <c r="A160" s="8">
        <v>120400</v>
      </c>
      <c r="B160" s="9" t="s">
        <v>488</v>
      </c>
      <c r="C160" s="9" t="s">
        <v>617</v>
      </c>
      <c r="D160" s="34"/>
      <c r="E160" s="34"/>
    </row>
    <row r="161" spans="1:5" x14ac:dyDescent="0.25">
      <c r="D161" t="s">
        <v>91</v>
      </c>
      <c r="E161" s="1">
        <v>2690.2</v>
      </c>
    </row>
    <row r="163" spans="1:5" x14ac:dyDescent="0.25">
      <c r="A163" s="1" t="s">
        <v>637</v>
      </c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ht="30" x14ac:dyDescent="0.25">
      <c r="A165" s="2" t="s">
        <v>1</v>
      </c>
      <c r="B165" s="3" t="s">
        <v>2</v>
      </c>
      <c r="C165" s="2" t="s">
        <v>3</v>
      </c>
      <c r="D165" s="2" t="s">
        <v>4</v>
      </c>
      <c r="E165" s="2" t="s">
        <v>5</v>
      </c>
    </row>
    <row r="166" spans="1:5" x14ac:dyDescent="0.25">
      <c r="A166" s="4" t="s">
        <v>6</v>
      </c>
      <c r="B166" s="5" t="s">
        <v>7</v>
      </c>
      <c r="C166" s="4" t="s">
        <v>8</v>
      </c>
      <c r="D166" s="4"/>
      <c r="E166" s="4"/>
    </row>
    <row r="167" spans="1:5" x14ac:dyDescent="0.25">
      <c r="A167" s="6">
        <v>604</v>
      </c>
      <c r="B167" s="7" t="s">
        <v>493</v>
      </c>
      <c r="C167" s="7" t="s">
        <v>10</v>
      </c>
      <c r="D167" s="33"/>
      <c r="E167" s="33" t="s">
        <v>638</v>
      </c>
    </row>
    <row r="168" spans="1:5" x14ac:dyDescent="0.25">
      <c r="A168" s="8">
        <v>120440</v>
      </c>
      <c r="B168" s="9" t="s">
        <v>496</v>
      </c>
      <c r="C168" s="9" t="s">
        <v>617</v>
      </c>
      <c r="D168" s="34"/>
      <c r="E168" s="34"/>
    </row>
    <row r="169" spans="1:5" x14ac:dyDescent="0.25">
      <c r="A169" s="6">
        <v>1144</v>
      </c>
      <c r="B169" s="7" t="s">
        <v>639</v>
      </c>
      <c r="C169" s="7" t="s">
        <v>10</v>
      </c>
      <c r="D169" s="33"/>
      <c r="E169" s="33" t="s">
        <v>640</v>
      </c>
    </row>
    <row r="170" spans="1:5" x14ac:dyDescent="0.25">
      <c r="A170" s="8" t="s">
        <v>641</v>
      </c>
      <c r="B170" s="9" t="s">
        <v>642</v>
      </c>
      <c r="C170" s="9" t="s">
        <v>617</v>
      </c>
      <c r="D170" s="34"/>
      <c r="E170" s="34"/>
    </row>
    <row r="171" spans="1:5" x14ac:dyDescent="0.25">
      <c r="A171" s="6">
        <v>1704</v>
      </c>
      <c r="B171" s="7" t="s">
        <v>643</v>
      </c>
      <c r="C171" s="7" t="s">
        <v>10</v>
      </c>
      <c r="D171" s="33"/>
      <c r="E171" s="33" t="s">
        <v>644</v>
      </c>
    </row>
    <row r="172" spans="1:5" x14ac:dyDescent="0.25">
      <c r="A172" s="8">
        <v>120480</v>
      </c>
      <c r="B172" s="9" t="s">
        <v>100</v>
      </c>
      <c r="C172" s="9" t="s">
        <v>617</v>
      </c>
      <c r="D172" s="34"/>
      <c r="E172" s="34"/>
    </row>
    <row r="173" spans="1:5" x14ac:dyDescent="0.25">
      <c r="A173" s="6">
        <v>3424</v>
      </c>
      <c r="B173" s="7" t="s">
        <v>539</v>
      </c>
      <c r="C173" s="7" t="s">
        <v>10</v>
      </c>
      <c r="D173" s="33"/>
      <c r="E173" s="33" t="s">
        <v>645</v>
      </c>
    </row>
    <row r="174" spans="1:5" x14ac:dyDescent="0.25">
      <c r="A174" s="8">
        <v>120492</v>
      </c>
      <c r="B174" s="9" t="s">
        <v>526</v>
      </c>
      <c r="C174" s="9" t="s">
        <v>617</v>
      </c>
      <c r="D174" s="34"/>
      <c r="E174" s="34"/>
    </row>
    <row r="175" spans="1:5" x14ac:dyDescent="0.25">
      <c r="A175" s="6">
        <v>3425</v>
      </c>
      <c r="B175" s="7" t="s">
        <v>539</v>
      </c>
      <c r="C175" s="7" t="s">
        <v>10</v>
      </c>
      <c r="D175" s="33"/>
      <c r="E175" s="33" t="s">
        <v>646</v>
      </c>
    </row>
    <row r="176" spans="1:5" x14ac:dyDescent="0.25">
      <c r="A176" s="8">
        <v>120484</v>
      </c>
      <c r="B176" s="9" t="s">
        <v>171</v>
      </c>
      <c r="C176" s="9" t="s">
        <v>617</v>
      </c>
      <c r="D176" s="34"/>
      <c r="E176" s="34"/>
    </row>
    <row r="177" spans="1:5" x14ac:dyDescent="0.25">
      <c r="A177" s="6">
        <v>3427</v>
      </c>
      <c r="B177" s="7" t="s">
        <v>539</v>
      </c>
      <c r="C177" s="7" t="s">
        <v>10</v>
      </c>
      <c r="D177" s="33"/>
      <c r="E177" s="33" t="s">
        <v>647</v>
      </c>
    </row>
    <row r="178" spans="1:5" x14ac:dyDescent="0.25">
      <c r="A178" s="8">
        <v>120535</v>
      </c>
      <c r="B178" s="9" t="s">
        <v>339</v>
      </c>
      <c r="C178" s="9" t="s">
        <v>617</v>
      </c>
      <c r="D178" s="34"/>
      <c r="E178" s="34"/>
    </row>
    <row r="179" spans="1:5" x14ac:dyDescent="0.25">
      <c r="A179" s="6">
        <v>3741</v>
      </c>
      <c r="B179" s="7" t="s">
        <v>109</v>
      </c>
      <c r="C179" s="7" t="s">
        <v>10</v>
      </c>
      <c r="D179" s="33"/>
      <c r="E179" s="33" t="s">
        <v>648</v>
      </c>
    </row>
    <row r="180" spans="1:5" x14ac:dyDescent="0.25">
      <c r="A180" s="8">
        <v>120569</v>
      </c>
      <c r="B180" s="9" t="s">
        <v>186</v>
      </c>
      <c r="C180" s="9" t="s">
        <v>617</v>
      </c>
      <c r="D180" s="34"/>
      <c r="E180" s="34"/>
    </row>
    <row r="181" spans="1:5" x14ac:dyDescent="0.25">
      <c r="A181" s="6">
        <v>5776</v>
      </c>
      <c r="B181" s="7" t="s">
        <v>127</v>
      </c>
      <c r="C181" s="7" t="s">
        <v>10</v>
      </c>
      <c r="D181" s="33"/>
      <c r="E181" s="33" t="s">
        <v>649</v>
      </c>
    </row>
    <row r="182" spans="1:5" x14ac:dyDescent="0.25">
      <c r="A182" s="8">
        <v>120635</v>
      </c>
      <c r="B182" s="9" t="s">
        <v>650</v>
      </c>
      <c r="C182" s="9" t="s">
        <v>617</v>
      </c>
      <c r="D182" s="34"/>
      <c r="E182" s="34"/>
    </row>
    <row r="183" spans="1:5" x14ac:dyDescent="0.25">
      <c r="A183" s="6">
        <v>6003</v>
      </c>
      <c r="B183" s="7" t="s">
        <v>208</v>
      </c>
      <c r="C183" s="7" t="s">
        <v>10</v>
      </c>
      <c r="D183" s="33"/>
      <c r="E183" s="33" t="s">
        <v>651</v>
      </c>
    </row>
    <row r="184" spans="1:5" x14ac:dyDescent="0.25">
      <c r="A184" s="8">
        <v>120661</v>
      </c>
      <c r="B184" s="9" t="s">
        <v>125</v>
      </c>
      <c r="C184" s="9" t="s">
        <v>617</v>
      </c>
      <c r="D184" s="34"/>
      <c r="E184" s="34"/>
    </row>
    <row r="185" spans="1:5" x14ac:dyDescent="0.25">
      <c r="A185" s="6">
        <v>6435</v>
      </c>
      <c r="B185" s="7" t="s">
        <v>332</v>
      </c>
      <c r="C185" s="7" t="s">
        <v>10</v>
      </c>
      <c r="D185" s="33"/>
      <c r="E185" s="33" t="s">
        <v>652</v>
      </c>
    </row>
    <row r="186" spans="1:5" x14ac:dyDescent="0.25">
      <c r="A186" s="8">
        <v>120646</v>
      </c>
      <c r="B186" s="9" t="s">
        <v>653</v>
      </c>
      <c r="C186" s="9" t="s">
        <v>617</v>
      </c>
      <c r="D186" s="34"/>
      <c r="E186" s="34"/>
    </row>
    <row r="187" spans="1:5" x14ac:dyDescent="0.25">
      <c r="A187" s="6">
        <v>6700</v>
      </c>
      <c r="B187" s="7" t="s">
        <v>654</v>
      </c>
      <c r="C187" s="7" t="s">
        <v>10</v>
      </c>
      <c r="D187" s="33"/>
      <c r="E187" s="33" t="s">
        <v>655</v>
      </c>
    </row>
    <row r="188" spans="1:5" x14ac:dyDescent="0.25">
      <c r="A188" s="8">
        <v>120675</v>
      </c>
      <c r="B188" s="9" t="s">
        <v>208</v>
      </c>
      <c r="C188" s="9" t="s">
        <v>617</v>
      </c>
      <c r="D188" s="34"/>
      <c r="E188" s="34"/>
    </row>
    <row r="189" spans="1:5" x14ac:dyDescent="0.25">
      <c r="A189" s="6">
        <v>7236</v>
      </c>
      <c r="B189" s="7" t="s">
        <v>365</v>
      </c>
      <c r="C189" s="7" t="s">
        <v>10</v>
      </c>
      <c r="D189" s="33"/>
      <c r="E189" s="33" t="s">
        <v>656</v>
      </c>
    </row>
    <row r="190" spans="1:5" x14ac:dyDescent="0.25">
      <c r="A190" s="8">
        <v>120723</v>
      </c>
      <c r="B190" s="9" t="s">
        <v>135</v>
      </c>
      <c r="C190" s="9" t="s">
        <v>617</v>
      </c>
      <c r="D190" s="34"/>
      <c r="E190" s="34"/>
    </row>
    <row r="191" spans="1:5" x14ac:dyDescent="0.25">
      <c r="D191" t="s">
        <v>91</v>
      </c>
      <c r="E191" s="1">
        <v>2631.33</v>
      </c>
    </row>
    <row r="193" spans="1:5" x14ac:dyDescent="0.25">
      <c r="A193" s="1" t="s">
        <v>657</v>
      </c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ht="30" x14ac:dyDescent="0.25">
      <c r="A195" s="2" t="s">
        <v>1</v>
      </c>
      <c r="B195" s="3" t="s">
        <v>2</v>
      </c>
      <c r="C195" s="2" t="s">
        <v>3</v>
      </c>
      <c r="D195" s="2" t="s">
        <v>4</v>
      </c>
      <c r="E195" s="2" t="s">
        <v>5</v>
      </c>
    </row>
    <row r="196" spans="1:5" x14ac:dyDescent="0.25">
      <c r="A196" s="4" t="s">
        <v>6</v>
      </c>
      <c r="B196" s="5" t="s">
        <v>7</v>
      </c>
      <c r="C196" s="4" t="s">
        <v>8</v>
      </c>
      <c r="D196" s="4"/>
      <c r="E196" s="4"/>
    </row>
    <row r="197" spans="1:5" x14ac:dyDescent="0.25">
      <c r="A197" s="6">
        <v>3386</v>
      </c>
      <c r="B197" s="7" t="s">
        <v>539</v>
      </c>
      <c r="C197" s="7" t="s">
        <v>10</v>
      </c>
      <c r="D197" s="33"/>
      <c r="E197" s="33" t="s">
        <v>658</v>
      </c>
    </row>
    <row r="198" spans="1:5" x14ac:dyDescent="0.25">
      <c r="A198" s="8">
        <v>13012</v>
      </c>
      <c r="B198" s="9" t="s">
        <v>589</v>
      </c>
      <c r="C198" s="9" t="s">
        <v>659</v>
      </c>
      <c r="D198" s="34"/>
      <c r="E198" s="34"/>
    </row>
    <row r="201" spans="1:5" x14ac:dyDescent="0.25">
      <c r="A201" s="1" t="s">
        <v>660</v>
      </c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ht="30" x14ac:dyDescent="0.25">
      <c r="A203" s="2" t="s">
        <v>1</v>
      </c>
      <c r="B203" s="3" t="s">
        <v>2</v>
      </c>
      <c r="C203" s="2" t="s">
        <v>3</v>
      </c>
      <c r="D203" s="2" t="s">
        <v>4</v>
      </c>
      <c r="E203" s="2" t="s">
        <v>5</v>
      </c>
    </row>
    <row r="204" spans="1:5" x14ac:dyDescent="0.25">
      <c r="A204" s="4" t="s">
        <v>6</v>
      </c>
      <c r="B204" s="5" t="s">
        <v>7</v>
      </c>
      <c r="C204" s="4" t="s">
        <v>8</v>
      </c>
      <c r="D204" s="4"/>
      <c r="E204" s="4"/>
    </row>
    <row r="205" spans="1:5" x14ac:dyDescent="0.25">
      <c r="A205" s="6">
        <v>1599</v>
      </c>
      <c r="B205" s="7" t="s">
        <v>441</v>
      </c>
      <c r="C205" s="7" t="s">
        <v>10</v>
      </c>
      <c r="D205" s="33"/>
      <c r="E205" s="33" t="s">
        <v>661</v>
      </c>
    </row>
    <row r="206" spans="1:5" x14ac:dyDescent="0.25">
      <c r="A206" s="8">
        <v>12014</v>
      </c>
      <c r="B206" s="9" t="s">
        <v>20</v>
      </c>
      <c r="C206" s="9" t="s">
        <v>659</v>
      </c>
      <c r="D206" s="34"/>
      <c r="E206" s="34"/>
    </row>
    <row r="207" spans="1:5" x14ac:dyDescent="0.25">
      <c r="A207" s="13"/>
      <c r="B207" s="14"/>
      <c r="C207" s="14"/>
      <c r="D207" s="14"/>
      <c r="E207" s="14"/>
    </row>
    <row r="209" spans="1:5" x14ac:dyDescent="0.25">
      <c r="A209" s="1" t="s">
        <v>662</v>
      </c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ht="30" x14ac:dyDescent="0.25">
      <c r="A211" s="2" t="s">
        <v>1</v>
      </c>
      <c r="B211" s="3" t="s">
        <v>2</v>
      </c>
      <c r="C211" s="2" t="s">
        <v>3</v>
      </c>
      <c r="D211" s="2" t="s">
        <v>4</v>
      </c>
      <c r="E211" s="2" t="s">
        <v>5</v>
      </c>
    </row>
    <row r="212" spans="1:5" x14ac:dyDescent="0.25">
      <c r="A212" s="4" t="s">
        <v>6</v>
      </c>
      <c r="B212" s="5" t="s">
        <v>7</v>
      </c>
      <c r="C212" s="4" t="s">
        <v>8</v>
      </c>
      <c r="D212" s="4"/>
      <c r="E212" s="4"/>
    </row>
    <row r="213" spans="1:5" x14ac:dyDescent="0.25">
      <c r="A213" s="6">
        <v>2105</v>
      </c>
      <c r="B213" s="7" t="s">
        <v>29</v>
      </c>
      <c r="C213" s="7" t="s">
        <v>10</v>
      </c>
      <c r="D213" s="33"/>
      <c r="E213" s="33" t="s">
        <v>663</v>
      </c>
    </row>
    <row r="214" spans="1:5" x14ac:dyDescent="0.25">
      <c r="A214" s="8">
        <v>120098</v>
      </c>
      <c r="B214" s="9" t="s">
        <v>28</v>
      </c>
      <c r="C214" s="9" t="s">
        <v>664</v>
      </c>
      <c r="D214" s="34"/>
      <c r="E214" s="34"/>
    </row>
    <row r="215" spans="1:5" x14ac:dyDescent="0.25">
      <c r="A215" s="6">
        <v>4117</v>
      </c>
      <c r="B215" s="7" t="s">
        <v>41</v>
      </c>
      <c r="C215" s="7" t="s">
        <v>10</v>
      </c>
      <c r="D215" s="33"/>
      <c r="E215" s="33" t="s">
        <v>665</v>
      </c>
    </row>
    <row r="216" spans="1:5" x14ac:dyDescent="0.25">
      <c r="A216" s="8">
        <v>214</v>
      </c>
      <c r="B216" s="9" t="s">
        <v>374</v>
      </c>
      <c r="C216" s="9" t="s">
        <v>664</v>
      </c>
      <c r="D216" s="34"/>
      <c r="E216" s="34"/>
    </row>
    <row r="217" spans="1:5" x14ac:dyDescent="0.25">
      <c r="D217" t="s">
        <v>91</v>
      </c>
      <c r="E217" s="1">
        <f>366+36.6</f>
        <v>402.6</v>
      </c>
    </row>
    <row r="219" spans="1:5" x14ac:dyDescent="0.25">
      <c r="A219" s="1" t="s">
        <v>666</v>
      </c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ht="30" x14ac:dyDescent="0.25">
      <c r="A221" s="2" t="s">
        <v>1</v>
      </c>
      <c r="B221" s="3" t="s">
        <v>2</v>
      </c>
      <c r="C221" s="2" t="s">
        <v>3</v>
      </c>
      <c r="D221" s="2" t="s">
        <v>4</v>
      </c>
      <c r="E221" s="2" t="s">
        <v>5</v>
      </c>
    </row>
    <row r="222" spans="1:5" x14ac:dyDescent="0.25">
      <c r="A222" s="4" t="s">
        <v>6</v>
      </c>
      <c r="B222" s="5" t="s">
        <v>7</v>
      </c>
      <c r="C222" s="4" t="s">
        <v>8</v>
      </c>
      <c r="D222" s="4"/>
      <c r="E222" s="4"/>
    </row>
    <row r="223" spans="1:5" x14ac:dyDescent="0.25">
      <c r="A223" s="6">
        <v>2653</v>
      </c>
      <c r="B223" s="7" t="s">
        <v>183</v>
      </c>
      <c r="C223" s="7" t="s">
        <v>10</v>
      </c>
      <c r="D223" s="33"/>
      <c r="E223" s="33" t="s">
        <v>667</v>
      </c>
    </row>
    <row r="224" spans="1:5" x14ac:dyDescent="0.25">
      <c r="A224" s="8">
        <v>138</v>
      </c>
      <c r="B224" s="9" t="s">
        <v>358</v>
      </c>
      <c r="C224" s="9" t="s">
        <v>664</v>
      </c>
      <c r="D224" s="34"/>
      <c r="E224" s="34"/>
    </row>
    <row r="225" spans="1:5" x14ac:dyDescent="0.25">
      <c r="A225" s="6">
        <v>2654</v>
      </c>
      <c r="B225" s="7" t="s">
        <v>183</v>
      </c>
      <c r="C225" s="7" t="s">
        <v>10</v>
      </c>
      <c r="D225" s="33"/>
      <c r="E225" s="33" t="s">
        <v>658</v>
      </c>
    </row>
    <row r="226" spans="1:5" x14ac:dyDescent="0.25">
      <c r="A226" s="8">
        <v>139</v>
      </c>
      <c r="B226" s="9" t="s">
        <v>358</v>
      </c>
      <c r="C226" s="9" t="s">
        <v>664</v>
      </c>
      <c r="D226" s="34"/>
      <c r="E226" s="34"/>
    </row>
    <row r="227" spans="1:5" x14ac:dyDescent="0.25">
      <c r="D227" t="s">
        <v>91</v>
      </c>
      <c r="E227" s="1">
        <f>605+1403.6</f>
        <v>2008.6</v>
      </c>
    </row>
    <row r="233" spans="1:5" x14ac:dyDescent="0.25">
      <c r="A233" s="1" t="s">
        <v>668</v>
      </c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ht="30" x14ac:dyDescent="0.25">
      <c r="A235" s="2" t="s">
        <v>1</v>
      </c>
      <c r="B235" s="3" t="s">
        <v>2</v>
      </c>
      <c r="C235" s="2" t="s">
        <v>3</v>
      </c>
      <c r="D235" s="2" t="s">
        <v>4</v>
      </c>
      <c r="E235" s="2" t="s">
        <v>5</v>
      </c>
    </row>
    <row r="236" spans="1:5" x14ac:dyDescent="0.25">
      <c r="A236" s="4" t="s">
        <v>6</v>
      </c>
      <c r="B236" s="5" t="s">
        <v>7</v>
      </c>
      <c r="C236" s="4" t="s">
        <v>8</v>
      </c>
      <c r="D236" s="4"/>
      <c r="E236" s="4"/>
    </row>
    <row r="237" spans="1:5" x14ac:dyDescent="0.25">
      <c r="A237" s="6">
        <v>921</v>
      </c>
      <c r="B237" s="7" t="s">
        <v>97</v>
      </c>
      <c r="C237" s="7" t="s">
        <v>10</v>
      </c>
      <c r="D237" s="33"/>
      <c r="E237" s="33" t="s">
        <v>669</v>
      </c>
    </row>
    <row r="238" spans="1:5" x14ac:dyDescent="0.25">
      <c r="A238" s="8">
        <v>9931</v>
      </c>
      <c r="B238" s="9" t="s">
        <v>670</v>
      </c>
      <c r="C238" s="9" t="s">
        <v>671</v>
      </c>
      <c r="D238" s="34"/>
      <c r="E238" s="34"/>
    </row>
    <row r="239" spans="1:5" x14ac:dyDescent="0.25">
      <c r="A239" s="6">
        <v>6263</v>
      </c>
      <c r="B239" s="7" t="s">
        <v>130</v>
      </c>
      <c r="C239" s="7" t="s">
        <v>10</v>
      </c>
      <c r="D239" s="33"/>
      <c r="E239" s="33" t="s">
        <v>672</v>
      </c>
    </row>
    <row r="240" spans="1:5" x14ac:dyDescent="0.25">
      <c r="A240" s="8">
        <v>11586</v>
      </c>
      <c r="B240" s="9" t="s">
        <v>542</v>
      </c>
      <c r="C240" s="9" t="s">
        <v>671</v>
      </c>
      <c r="D240" s="34"/>
      <c r="E240" s="34"/>
    </row>
    <row r="241" spans="1:5" x14ac:dyDescent="0.25">
      <c r="A241" s="6">
        <v>9297</v>
      </c>
      <c r="B241" s="7" t="s">
        <v>235</v>
      </c>
      <c r="C241" s="7" t="s">
        <v>10</v>
      </c>
      <c r="D241" s="33"/>
      <c r="E241" s="33" t="s">
        <v>673</v>
      </c>
    </row>
    <row r="242" spans="1:5" x14ac:dyDescent="0.25">
      <c r="A242" s="8">
        <v>12514</v>
      </c>
      <c r="B242" s="9" t="s">
        <v>142</v>
      </c>
      <c r="C242" s="9" t="s">
        <v>671</v>
      </c>
      <c r="D242" s="34"/>
      <c r="E242" s="34"/>
    </row>
    <row r="243" spans="1:5" x14ac:dyDescent="0.25">
      <c r="A243" s="6">
        <v>10109</v>
      </c>
      <c r="B243" s="7" t="s">
        <v>241</v>
      </c>
      <c r="C243" s="7" t="s">
        <v>10</v>
      </c>
      <c r="D243" s="33"/>
      <c r="E243" s="33" t="s">
        <v>674</v>
      </c>
    </row>
    <row r="244" spans="1:5" x14ac:dyDescent="0.25">
      <c r="A244" s="8">
        <v>12696</v>
      </c>
      <c r="B244" s="9" t="s">
        <v>148</v>
      </c>
      <c r="C244" s="9" t="s">
        <v>671</v>
      </c>
      <c r="D244" s="34"/>
      <c r="E244" s="34"/>
    </row>
    <row r="245" spans="1:5" x14ac:dyDescent="0.25">
      <c r="D245" t="s">
        <v>91</v>
      </c>
      <c r="E245" s="1">
        <v>629.32000000000005</v>
      </c>
    </row>
    <row r="246" spans="1:5" x14ac:dyDescent="0.25">
      <c r="A246" s="1" t="s">
        <v>675</v>
      </c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ht="30" x14ac:dyDescent="0.25">
      <c r="A248" s="2" t="s">
        <v>1</v>
      </c>
      <c r="B248" s="3" t="s">
        <v>2</v>
      </c>
      <c r="C248" s="2" t="s">
        <v>3</v>
      </c>
      <c r="D248" s="2" t="s">
        <v>4</v>
      </c>
      <c r="E248" s="2" t="s">
        <v>5</v>
      </c>
    </row>
    <row r="249" spans="1:5" x14ac:dyDescent="0.25">
      <c r="A249" s="4" t="s">
        <v>6</v>
      </c>
      <c r="B249" s="5" t="s">
        <v>7</v>
      </c>
      <c r="C249" s="4" t="s">
        <v>8</v>
      </c>
      <c r="D249" s="4"/>
      <c r="E249" s="4"/>
    </row>
    <row r="250" spans="1:5" x14ac:dyDescent="0.25">
      <c r="A250" s="6">
        <v>3255</v>
      </c>
      <c r="B250" s="7" t="s">
        <v>628</v>
      </c>
      <c r="C250" s="7" t="s">
        <v>10</v>
      </c>
      <c r="D250" s="33"/>
      <c r="E250" s="33" t="s">
        <v>676</v>
      </c>
    </row>
    <row r="251" spans="1:5" x14ac:dyDescent="0.25">
      <c r="A251" s="8">
        <v>7396</v>
      </c>
      <c r="B251" s="9" t="s">
        <v>37</v>
      </c>
      <c r="C251" s="9" t="s">
        <v>671</v>
      </c>
      <c r="D251" s="34"/>
      <c r="E251" s="34"/>
    </row>
    <row r="252" spans="1:5" x14ac:dyDescent="0.25">
      <c r="A252" s="6">
        <v>5037</v>
      </c>
      <c r="B252" s="7" t="s">
        <v>677</v>
      </c>
      <c r="C252" s="7" t="s">
        <v>10</v>
      </c>
      <c r="D252" s="33"/>
      <c r="E252" s="33" t="s">
        <v>678</v>
      </c>
    </row>
    <row r="253" spans="1:5" x14ac:dyDescent="0.25">
      <c r="A253" s="8">
        <v>7898</v>
      </c>
      <c r="B253" s="9" t="s">
        <v>51</v>
      </c>
      <c r="C253" s="9" t="s">
        <v>671</v>
      </c>
      <c r="D253" s="34"/>
      <c r="E253" s="34"/>
    </row>
    <row r="254" spans="1:5" x14ac:dyDescent="0.25">
      <c r="A254" s="6">
        <v>7610</v>
      </c>
      <c r="B254" s="7" t="s">
        <v>66</v>
      </c>
      <c r="C254" s="7" t="s">
        <v>10</v>
      </c>
      <c r="D254" s="33"/>
      <c r="E254" s="33" t="s">
        <v>679</v>
      </c>
    </row>
    <row r="255" spans="1:5" x14ac:dyDescent="0.25">
      <c r="A255" s="8">
        <v>8463</v>
      </c>
      <c r="B255" s="9" t="s">
        <v>680</v>
      </c>
      <c r="C255" s="9" t="s">
        <v>671</v>
      </c>
      <c r="D255" s="34"/>
      <c r="E255" s="34"/>
    </row>
    <row r="256" spans="1:5" x14ac:dyDescent="0.25">
      <c r="A256" s="6">
        <v>9191</v>
      </c>
      <c r="B256" s="7" t="s">
        <v>429</v>
      </c>
      <c r="C256" s="7" t="s">
        <v>10</v>
      </c>
      <c r="D256" s="33"/>
      <c r="E256" s="33" t="s">
        <v>681</v>
      </c>
    </row>
    <row r="257" spans="1:5" x14ac:dyDescent="0.25">
      <c r="A257" s="8">
        <v>9142</v>
      </c>
      <c r="B257" s="9" t="s">
        <v>682</v>
      </c>
      <c r="C257" s="9" t="s">
        <v>671</v>
      </c>
      <c r="D257" s="34"/>
      <c r="E257" s="34"/>
    </row>
    <row r="258" spans="1:5" x14ac:dyDescent="0.25">
      <c r="A258" s="6">
        <v>9304</v>
      </c>
      <c r="B258" s="7" t="s">
        <v>86</v>
      </c>
      <c r="C258" s="7" t="s">
        <v>10</v>
      </c>
      <c r="D258" s="33"/>
      <c r="E258" s="33" t="s">
        <v>683</v>
      </c>
    </row>
    <row r="259" spans="1:5" x14ac:dyDescent="0.25">
      <c r="A259" s="8">
        <v>9169</v>
      </c>
      <c r="B259" s="9" t="s">
        <v>429</v>
      </c>
      <c r="C259" s="9" t="s">
        <v>671</v>
      </c>
      <c r="D259" s="34"/>
      <c r="E259" s="34"/>
    </row>
    <row r="260" spans="1:5" x14ac:dyDescent="0.25">
      <c r="D260" t="s">
        <v>91</v>
      </c>
      <c r="E260" s="1">
        <v>994.99</v>
      </c>
    </row>
    <row r="261" spans="1:5" x14ac:dyDescent="0.25">
      <c r="A261" s="1" t="s">
        <v>684</v>
      </c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ht="30" x14ac:dyDescent="0.25">
      <c r="A263" s="2" t="s">
        <v>1</v>
      </c>
      <c r="B263" s="3" t="s">
        <v>2</v>
      </c>
      <c r="C263" s="2" t="s">
        <v>3</v>
      </c>
      <c r="D263" s="2" t="s">
        <v>4</v>
      </c>
      <c r="E263" s="2" t="s">
        <v>5</v>
      </c>
    </row>
    <row r="264" spans="1:5" x14ac:dyDescent="0.25">
      <c r="A264" s="4" t="s">
        <v>6</v>
      </c>
      <c r="B264" s="5" t="s">
        <v>7</v>
      </c>
      <c r="C264" s="4" t="s">
        <v>8</v>
      </c>
      <c r="D264" s="4"/>
      <c r="E264" s="4"/>
    </row>
    <row r="265" spans="1:5" x14ac:dyDescent="0.25">
      <c r="A265" s="6">
        <v>2523</v>
      </c>
      <c r="B265" s="7" t="s">
        <v>360</v>
      </c>
      <c r="C265" s="7" t="s">
        <v>10</v>
      </c>
      <c r="D265" s="33"/>
      <c r="E265" s="33" t="s">
        <v>685</v>
      </c>
    </row>
    <row r="266" spans="1:5" x14ac:dyDescent="0.25">
      <c r="A266" s="8">
        <v>66</v>
      </c>
      <c r="B266" s="9" t="s">
        <v>686</v>
      </c>
      <c r="C266" s="9" t="s">
        <v>687</v>
      </c>
      <c r="D266" s="34"/>
      <c r="E266" s="34"/>
    </row>
    <row r="268" spans="1:5" x14ac:dyDescent="0.25">
      <c r="A268" s="1" t="s">
        <v>688</v>
      </c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ht="30" x14ac:dyDescent="0.25">
      <c r="A270" s="2" t="s">
        <v>1</v>
      </c>
      <c r="B270" s="3" t="s">
        <v>2</v>
      </c>
      <c r="C270" s="2" t="s">
        <v>3</v>
      </c>
      <c r="D270" s="2" t="s">
        <v>4</v>
      </c>
      <c r="E270" s="2" t="s">
        <v>5</v>
      </c>
    </row>
    <row r="271" spans="1:5" x14ac:dyDescent="0.25">
      <c r="A271" s="4" t="s">
        <v>6</v>
      </c>
      <c r="B271" s="5" t="s">
        <v>7</v>
      </c>
      <c r="C271" s="4" t="s">
        <v>8</v>
      </c>
      <c r="D271" s="4"/>
      <c r="E271" s="4"/>
    </row>
    <row r="272" spans="1:5" x14ac:dyDescent="0.25">
      <c r="A272" s="6">
        <v>2640</v>
      </c>
      <c r="B272" s="7" t="s">
        <v>358</v>
      </c>
      <c r="C272" s="7" t="s">
        <v>10</v>
      </c>
      <c r="D272" s="33"/>
      <c r="E272" s="33" t="s">
        <v>689</v>
      </c>
    </row>
    <row r="273" spans="1:5" x14ac:dyDescent="0.25">
      <c r="A273" s="8" t="s">
        <v>690</v>
      </c>
      <c r="B273" s="9" t="s">
        <v>691</v>
      </c>
      <c r="C273" s="9" t="s">
        <v>692</v>
      </c>
      <c r="D273" s="34"/>
      <c r="E273" s="34"/>
    </row>
  </sheetData>
  <mergeCells count="162">
    <mergeCell ref="D4:D5"/>
    <mergeCell ref="E4:E5"/>
    <mergeCell ref="D6:D7"/>
    <mergeCell ref="E6:E7"/>
    <mergeCell ref="D8:D9"/>
    <mergeCell ref="E8:E9"/>
    <mergeCell ref="D16:D17"/>
    <mergeCell ref="E16:E17"/>
    <mergeCell ref="D24:D25"/>
    <mergeCell ref="E24:E25"/>
    <mergeCell ref="D26:D27"/>
    <mergeCell ref="E26:E27"/>
    <mergeCell ref="D10:D11"/>
    <mergeCell ref="E10:E11"/>
    <mergeCell ref="D12:D13"/>
    <mergeCell ref="E12:E13"/>
    <mergeCell ref="D14:D15"/>
    <mergeCell ref="E14:E15"/>
    <mergeCell ref="D34:D35"/>
    <mergeCell ref="E34:E35"/>
    <mergeCell ref="D36:D37"/>
    <mergeCell ref="E36:E37"/>
    <mergeCell ref="D38:D39"/>
    <mergeCell ref="E38:E39"/>
    <mergeCell ref="D28:D29"/>
    <mergeCell ref="E28:E29"/>
    <mergeCell ref="D30:D31"/>
    <mergeCell ref="E30:E31"/>
    <mergeCell ref="D32:D33"/>
    <mergeCell ref="E32:E33"/>
    <mergeCell ref="D53:D54"/>
    <mergeCell ref="E53:E54"/>
    <mergeCell ref="D55:D56"/>
    <mergeCell ref="E55:E56"/>
    <mergeCell ref="D57:D58"/>
    <mergeCell ref="E57:E58"/>
    <mergeCell ref="D40:D41"/>
    <mergeCell ref="E40:E41"/>
    <mergeCell ref="D42:D43"/>
    <mergeCell ref="E42:E43"/>
    <mergeCell ref="D44:D45"/>
    <mergeCell ref="E44:E45"/>
    <mergeCell ref="D65:D66"/>
    <mergeCell ref="E65:E66"/>
    <mergeCell ref="D67:D68"/>
    <mergeCell ref="E67:E68"/>
    <mergeCell ref="D69:D70"/>
    <mergeCell ref="E69:E70"/>
    <mergeCell ref="D59:D60"/>
    <mergeCell ref="E59:E60"/>
    <mergeCell ref="D61:D62"/>
    <mergeCell ref="E61:E62"/>
    <mergeCell ref="D63:D64"/>
    <mergeCell ref="E63:E64"/>
    <mergeCell ref="D99:D100"/>
    <mergeCell ref="E99:E100"/>
    <mergeCell ref="D101:D102"/>
    <mergeCell ref="E101:E102"/>
    <mergeCell ref="D103:D104"/>
    <mergeCell ref="E103:E104"/>
    <mergeCell ref="D77:D78"/>
    <mergeCell ref="E77:E78"/>
    <mergeCell ref="D79:D80"/>
    <mergeCell ref="E79:E80"/>
    <mergeCell ref="D87:D88"/>
    <mergeCell ref="E87:E88"/>
    <mergeCell ref="D123:D124"/>
    <mergeCell ref="E123:E124"/>
    <mergeCell ref="D131:D132"/>
    <mergeCell ref="E131:E132"/>
    <mergeCell ref="D133:D134"/>
    <mergeCell ref="E133:E134"/>
    <mergeCell ref="D105:D106"/>
    <mergeCell ref="E105:E106"/>
    <mergeCell ref="D113:D114"/>
    <mergeCell ref="E113:E114"/>
    <mergeCell ref="D115:D116"/>
    <mergeCell ref="E115:E116"/>
    <mergeCell ref="D141:D142"/>
    <mergeCell ref="E141:E142"/>
    <mergeCell ref="D143:D144"/>
    <mergeCell ref="E143:E144"/>
    <mergeCell ref="D145:D146"/>
    <mergeCell ref="E145:E146"/>
    <mergeCell ref="D135:D136"/>
    <mergeCell ref="E135:E136"/>
    <mergeCell ref="D137:D138"/>
    <mergeCell ref="E137:E138"/>
    <mergeCell ref="D139:D140"/>
    <mergeCell ref="E139:E140"/>
    <mergeCell ref="D153:D154"/>
    <mergeCell ref="E153:E154"/>
    <mergeCell ref="D155:D156"/>
    <mergeCell ref="E155:E156"/>
    <mergeCell ref="D157:D158"/>
    <mergeCell ref="E157:E158"/>
    <mergeCell ref="D147:D148"/>
    <mergeCell ref="E147:E148"/>
    <mergeCell ref="D149:D150"/>
    <mergeCell ref="E149:E150"/>
    <mergeCell ref="D151:D152"/>
    <mergeCell ref="E151:E152"/>
    <mergeCell ref="D171:D172"/>
    <mergeCell ref="E171:E172"/>
    <mergeCell ref="D173:D174"/>
    <mergeCell ref="E173:E174"/>
    <mergeCell ref="D175:D176"/>
    <mergeCell ref="E175:E176"/>
    <mergeCell ref="D159:D160"/>
    <mergeCell ref="E159:E160"/>
    <mergeCell ref="D167:D168"/>
    <mergeCell ref="E167:E168"/>
    <mergeCell ref="D169:D170"/>
    <mergeCell ref="E169:E170"/>
    <mergeCell ref="D183:D184"/>
    <mergeCell ref="E183:E184"/>
    <mergeCell ref="D185:D186"/>
    <mergeCell ref="E185:E186"/>
    <mergeCell ref="D187:D188"/>
    <mergeCell ref="E187:E188"/>
    <mergeCell ref="D177:D178"/>
    <mergeCell ref="E177:E178"/>
    <mergeCell ref="D179:D180"/>
    <mergeCell ref="E179:E180"/>
    <mergeCell ref="D181:D182"/>
    <mergeCell ref="E181:E182"/>
    <mergeCell ref="D213:D214"/>
    <mergeCell ref="E213:E214"/>
    <mergeCell ref="D215:D216"/>
    <mergeCell ref="E215:E216"/>
    <mergeCell ref="D223:D224"/>
    <mergeCell ref="E223:E224"/>
    <mergeCell ref="D189:D190"/>
    <mergeCell ref="E189:E190"/>
    <mergeCell ref="D197:D198"/>
    <mergeCell ref="E197:E198"/>
    <mergeCell ref="D205:D206"/>
    <mergeCell ref="E205:E206"/>
    <mergeCell ref="D241:D242"/>
    <mergeCell ref="E241:E242"/>
    <mergeCell ref="D243:D244"/>
    <mergeCell ref="E243:E244"/>
    <mergeCell ref="D250:D251"/>
    <mergeCell ref="E250:E251"/>
    <mergeCell ref="D225:D226"/>
    <mergeCell ref="E225:E226"/>
    <mergeCell ref="D237:D238"/>
    <mergeCell ref="E237:E238"/>
    <mergeCell ref="D239:D240"/>
    <mergeCell ref="E239:E240"/>
    <mergeCell ref="D258:D259"/>
    <mergeCell ref="E258:E259"/>
    <mergeCell ref="D265:D266"/>
    <mergeCell ref="E265:E266"/>
    <mergeCell ref="D272:D273"/>
    <mergeCell ref="E272:E273"/>
    <mergeCell ref="D252:D253"/>
    <mergeCell ref="E252:E253"/>
    <mergeCell ref="D254:D255"/>
    <mergeCell ref="E254:E255"/>
    <mergeCell ref="D256:D257"/>
    <mergeCell ref="E256:E257"/>
  </mergeCells>
  <pageMargins left="0.7" right="0.7" top="0.75" bottom="0.75" header="0.3" footer="0.3"/>
  <pageSetup paperSize="9" orientation="portrait" verticalDpi="0" r:id="rId1"/>
  <headerFooter>
    <oddHeader>&amp;L&amp;"-,Bold"Dāvanas, prezentreklāmas preces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zoomScaleNormal="100" workbookViewId="0">
      <selection activeCell="D5" sqref="D5:D6"/>
    </sheetView>
  </sheetViews>
  <sheetFormatPr defaultRowHeight="15" x14ac:dyDescent="0.25"/>
  <cols>
    <col min="1" max="1" width="10.85546875" customWidth="1"/>
    <col min="2" max="2" width="12.140625" customWidth="1"/>
    <col min="3" max="3" width="22.28515625" customWidth="1"/>
  </cols>
  <sheetData>
    <row r="1" spans="1:5" x14ac:dyDescent="0.25">
      <c r="A1" s="1" t="s">
        <v>693</v>
      </c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45" x14ac:dyDescent="0.25">
      <c r="A3" s="2" t="s">
        <v>1</v>
      </c>
      <c r="B3" s="3" t="s">
        <v>2</v>
      </c>
      <c r="C3" s="2" t="s">
        <v>3</v>
      </c>
      <c r="D3" s="2" t="s">
        <v>4</v>
      </c>
      <c r="E3" s="2" t="s">
        <v>5</v>
      </c>
    </row>
    <row r="4" spans="1:5" x14ac:dyDescent="0.25">
      <c r="A4" s="4" t="s">
        <v>6</v>
      </c>
      <c r="B4" s="5" t="s">
        <v>7</v>
      </c>
      <c r="C4" s="4" t="s">
        <v>8</v>
      </c>
      <c r="D4" s="4"/>
      <c r="E4" s="4"/>
    </row>
    <row r="5" spans="1:5" x14ac:dyDescent="0.25">
      <c r="A5" s="6">
        <v>2577</v>
      </c>
      <c r="B5" s="7" t="s">
        <v>261</v>
      </c>
      <c r="C5" s="7" t="s">
        <v>10</v>
      </c>
      <c r="D5" s="33"/>
      <c r="E5" s="33" t="s">
        <v>694</v>
      </c>
    </row>
    <row r="6" spans="1:5" x14ac:dyDescent="0.25">
      <c r="A6" s="8">
        <v>12046</v>
      </c>
      <c r="B6" s="9" t="s">
        <v>314</v>
      </c>
      <c r="C6" s="9" t="s">
        <v>695</v>
      </c>
      <c r="D6" s="34"/>
      <c r="E6" s="34"/>
    </row>
    <row r="7" spans="1:5" x14ac:dyDescent="0.25">
      <c r="A7" s="6">
        <v>2983</v>
      </c>
      <c r="B7" s="7" t="s">
        <v>551</v>
      </c>
      <c r="C7" s="7" t="s">
        <v>10</v>
      </c>
      <c r="D7" s="33"/>
      <c r="E7" s="33" t="s">
        <v>696</v>
      </c>
    </row>
    <row r="8" spans="1:5" x14ac:dyDescent="0.25">
      <c r="A8" s="8">
        <v>43</v>
      </c>
      <c r="B8" s="9" t="s">
        <v>697</v>
      </c>
      <c r="C8" s="9" t="s">
        <v>695</v>
      </c>
      <c r="D8" s="34"/>
      <c r="E8" s="34"/>
    </row>
    <row r="9" spans="1:5" x14ac:dyDescent="0.25">
      <c r="A9" s="6">
        <v>7243</v>
      </c>
      <c r="B9" s="7" t="s">
        <v>698</v>
      </c>
      <c r="C9" s="7" t="s">
        <v>10</v>
      </c>
      <c r="D9" s="33"/>
      <c r="E9" s="33" t="s">
        <v>699</v>
      </c>
    </row>
    <row r="10" spans="1:5" x14ac:dyDescent="0.25">
      <c r="A10" s="8">
        <v>9155</v>
      </c>
      <c r="B10" s="9" t="s">
        <v>347</v>
      </c>
      <c r="C10" s="9" t="s">
        <v>695</v>
      </c>
      <c r="D10" s="34"/>
      <c r="E10" s="34"/>
    </row>
    <row r="11" spans="1:5" x14ac:dyDescent="0.25">
      <c r="D11" t="s">
        <v>91</v>
      </c>
      <c r="E11" s="1">
        <f>90+444.49+8.91</f>
        <v>543.4</v>
      </c>
    </row>
    <row r="13" spans="1:5" x14ac:dyDescent="0.25">
      <c r="A13" s="1" t="s">
        <v>700</v>
      </c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ht="45" x14ac:dyDescent="0.25">
      <c r="A15" s="2" t="s">
        <v>1</v>
      </c>
      <c r="B15" s="3" t="s">
        <v>2</v>
      </c>
      <c r="C15" s="2" t="s">
        <v>3</v>
      </c>
      <c r="D15" s="2" t="s">
        <v>4</v>
      </c>
      <c r="E15" s="2" t="s">
        <v>5</v>
      </c>
    </row>
    <row r="16" spans="1:5" x14ac:dyDescent="0.25">
      <c r="A16" s="4" t="s">
        <v>6</v>
      </c>
      <c r="B16" s="5" t="s">
        <v>7</v>
      </c>
      <c r="C16" s="4" t="s">
        <v>8</v>
      </c>
      <c r="D16" s="4"/>
      <c r="E16" s="4"/>
    </row>
    <row r="17" spans="1:5" x14ac:dyDescent="0.25">
      <c r="A17" s="6">
        <v>8152</v>
      </c>
      <c r="B17" s="7" t="s">
        <v>139</v>
      </c>
      <c r="C17" s="7" t="s">
        <v>10</v>
      </c>
      <c r="D17" s="33"/>
      <c r="E17" s="33" t="s">
        <v>701</v>
      </c>
    </row>
    <row r="18" spans="1:5" x14ac:dyDescent="0.25">
      <c r="A18" s="8">
        <v>85</v>
      </c>
      <c r="B18" s="9" t="s">
        <v>702</v>
      </c>
      <c r="C18" s="9" t="s">
        <v>695</v>
      </c>
      <c r="D18" s="34"/>
      <c r="E18" s="34"/>
    </row>
    <row r="21" spans="1:5" x14ac:dyDescent="0.25">
      <c r="A21" s="1" t="s">
        <v>703</v>
      </c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ht="45" x14ac:dyDescent="0.25">
      <c r="A23" s="2" t="s">
        <v>1</v>
      </c>
      <c r="B23" s="3" t="s">
        <v>2</v>
      </c>
      <c r="C23" s="2" t="s">
        <v>3</v>
      </c>
      <c r="D23" s="2" t="s">
        <v>4</v>
      </c>
      <c r="E23" s="2" t="s">
        <v>5</v>
      </c>
    </row>
    <row r="24" spans="1:5" x14ac:dyDescent="0.25">
      <c r="A24" s="4" t="s">
        <v>6</v>
      </c>
      <c r="B24" s="5" t="s">
        <v>7</v>
      </c>
      <c r="C24" s="4" t="s">
        <v>8</v>
      </c>
      <c r="D24" s="4"/>
      <c r="E24" s="4"/>
    </row>
    <row r="25" spans="1:5" x14ac:dyDescent="0.25">
      <c r="A25" s="6">
        <v>472</v>
      </c>
      <c r="B25" s="7" t="s">
        <v>704</v>
      </c>
      <c r="C25" s="7" t="s">
        <v>10</v>
      </c>
      <c r="D25" s="33"/>
      <c r="E25" s="33" t="s">
        <v>705</v>
      </c>
    </row>
    <row r="26" spans="1:5" x14ac:dyDescent="0.25">
      <c r="A26" s="8">
        <v>258</v>
      </c>
      <c r="B26" s="9" t="s">
        <v>706</v>
      </c>
      <c r="C26" s="9" t="s">
        <v>707</v>
      </c>
      <c r="D26" s="34"/>
      <c r="E26" s="34"/>
    </row>
    <row r="27" spans="1:5" x14ac:dyDescent="0.25">
      <c r="A27" s="6">
        <v>737</v>
      </c>
      <c r="B27" s="7" t="s">
        <v>99</v>
      </c>
      <c r="C27" s="7" t="s">
        <v>10</v>
      </c>
      <c r="D27" s="33"/>
      <c r="E27" s="33" t="s">
        <v>708</v>
      </c>
    </row>
    <row r="28" spans="1:5" x14ac:dyDescent="0.25">
      <c r="A28" s="8">
        <v>257</v>
      </c>
      <c r="B28" s="9" t="s">
        <v>706</v>
      </c>
      <c r="C28" s="9" t="s">
        <v>707</v>
      </c>
      <c r="D28" s="34"/>
      <c r="E28" s="34"/>
    </row>
    <row r="29" spans="1:5" x14ac:dyDescent="0.25">
      <c r="A29" s="6">
        <v>965</v>
      </c>
      <c r="B29" s="7" t="s">
        <v>97</v>
      </c>
      <c r="C29" s="7" t="s">
        <v>10</v>
      </c>
      <c r="D29" s="33"/>
      <c r="E29" s="33" t="s">
        <v>310</v>
      </c>
    </row>
    <row r="30" spans="1:5" x14ac:dyDescent="0.25">
      <c r="A30" s="8">
        <v>268</v>
      </c>
      <c r="B30" s="9" t="s">
        <v>159</v>
      </c>
      <c r="C30" s="9" t="s">
        <v>707</v>
      </c>
      <c r="D30" s="34"/>
      <c r="E30" s="34"/>
    </row>
    <row r="31" spans="1:5" x14ac:dyDescent="0.25">
      <c r="A31" s="6">
        <v>966</v>
      </c>
      <c r="B31" s="7" t="s">
        <v>97</v>
      </c>
      <c r="C31" s="7" t="s">
        <v>10</v>
      </c>
      <c r="D31" s="33"/>
      <c r="E31" s="33" t="s">
        <v>709</v>
      </c>
    </row>
    <row r="32" spans="1:5" x14ac:dyDescent="0.25">
      <c r="A32" s="8">
        <v>269</v>
      </c>
      <c r="B32" s="9" t="s">
        <v>159</v>
      </c>
      <c r="C32" s="9" t="s">
        <v>707</v>
      </c>
      <c r="D32" s="34"/>
      <c r="E32" s="34"/>
    </row>
    <row r="33" spans="1:5" x14ac:dyDescent="0.25">
      <c r="A33" s="6">
        <v>1005</v>
      </c>
      <c r="B33" s="7" t="s">
        <v>642</v>
      </c>
      <c r="C33" s="7" t="s">
        <v>10</v>
      </c>
      <c r="D33" s="33"/>
      <c r="E33" s="33" t="s">
        <v>710</v>
      </c>
    </row>
    <row r="34" spans="1:5" x14ac:dyDescent="0.25">
      <c r="A34" s="8">
        <v>180</v>
      </c>
      <c r="B34" s="9" t="s">
        <v>711</v>
      </c>
      <c r="C34" s="9" t="s">
        <v>707</v>
      </c>
      <c r="D34" s="34"/>
      <c r="E34" s="34"/>
    </row>
    <row r="35" spans="1:5" x14ac:dyDescent="0.25">
      <c r="A35" s="6">
        <v>2113</v>
      </c>
      <c r="B35" s="7" t="s">
        <v>712</v>
      </c>
      <c r="C35" s="7" t="s">
        <v>10</v>
      </c>
      <c r="D35" s="33"/>
      <c r="E35" s="33" t="s">
        <v>713</v>
      </c>
    </row>
    <row r="36" spans="1:5" x14ac:dyDescent="0.25">
      <c r="A36" s="8">
        <v>278</v>
      </c>
      <c r="B36" s="9" t="s">
        <v>526</v>
      </c>
      <c r="C36" s="9" t="s">
        <v>707</v>
      </c>
      <c r="D36" s="34"/>
      <c r="E36" s="34"/>
    </row>
    <row r="37" spans="1:5" x14ac:dyDescent="0.25">
      <c r="A37" s="6">
        <v>2114</v>
      </c>
      <c r="B37" s="7" t="s">
        <v>712</v>
      </c>
      <c r="C37" s="7" t="s">
        <v>10</v>
      </c>
      <c r="D37" s="33"/>
      <c r="E37" s="33" t="s">
        <v>714</v>
      </c>
    </row>
    <row r="38" spans="1:5" x14ac:dyDescent="0.25">
      <c r="A38" s="8">
        <v>277</v>
      </c>
      <c r="B38" s="9" t="s">
        <v>526</v>
      </c>
      <c r="C38" s="9" t="s">
        <v>707</v>
      </c>
      <c r="D38" s="34"/>
      <c r="E38" s="34"/>
    </row>
    <row r="39" spans="1:5" x14ac:dyDescent="0.25">
      <c r="A39" s="6">
        <v>2966</v>
      </c>
      <c r="B39" s="7" t="s">
        <v>592</v>
      </c>
      <c r="C39" s="7" t="s">
        <v>10</v>
      </c>
      <c r="D39" s="33"/>
      <c r="E39" s="33" t="s">
        <v>715</v>
      </c>
    </row>
    <row r="40" spans="1:5" x14ac:dyDescent="0.25">
      <c r="A40" s="8">
        <v>287</v>
      </c>
      <c r="B40" s="9" t="s">
        <v>691</v>
      </c>
      <c r="C40" s="9" t="s">
        <v>707</v>
      </c>
      <c r="D40" s="34"/>
      <c r="E40" s="34"/>
    </row>
    <row r="41" spans="1:5" x14ac:dyDescent="0.25">
      <c r="A41" s="6">
        <v>2967</v>
      </c>
      <c r="B41" s="7" t="s">
        <v>592</v>
      </c>
      <c r="C41" s="7" t="s">
        <v>10</v>
      </c>
      <c r="D41" s="33"/>
      <c r="E41" s="33" t="s">
        <v>716</v>
      </c>
    </row>
    <row r="42" spans="1:5" x14ac:dyDescent="0.25">
      <c r="A42" s="8">
        <v>286</v>
      </c>
      <c r="B42" s="9" t="s">
        <v>691</v>
      </c>
      <c r="C42" s="9" t="s">
        <v>707</v>
      </c>
      <c r="D42" s="34"/>
      <c r="E42" s="34"/>
    </row>
    <row r="43" spans="1:5" x14ac:dyDescent="0.25">
      <c r="A43" s="6">
        <v>3900</v>
      </c>
      <c r="B43" s="7" t="s">
        <v>190</v>
      </c>
      <c r="C43" s="7" t="s">
        <v>10</v>
      </c>
      <c r="D43" s="33"/>
      <c r="E43" s="33" t="s">
        <v>717</v>
      </c>
    </row>
    <row r="44" spans="1:5" x14ac:dyDescent="0.25">
      <c r="A44" s="8">
        <v>301</v>
      </c>
      <c r="B44" s="9" t="s">
        <v>112</v>
      </c>
      <c r="C44" s="9" t="s">
        <v>707</v>
      </c>
      <c r="D44" s="34"/>
      <c r="E44" s="34"/>
    </row>
    <row r="45" spans="1:5" x14ac:dyDescent="0.25">
      <c r="A45" s="6">
        <v>4858</v>
      </c>
      <c r="B45" s="7" t="s">
        <v>327</v>
      </c>
      <c r="C45" s="7" t="s">
        <v>10</v>
      </c>
      <c r="D45" s="33"/>
      <c r="E45" s="33" t="s">
        <v>718</v>
      </c>
    </row>
    <row r="46" spans="1:5" x14ac:dyDescent="0.25">
      <c r="A46" s="8">
        <v>310</v>
      </c>
      <c r="B46" s="9" t="s">
        <v>719</v>
      </c>
      <c r="C46" s="9" t="s">
        <v>707</v>
      </c>
      <c r="D46" s="34"/>
      <c r="E46" s="34"/>
    </row>
    <row r="47" spans="1:5" x14ac:dyDescent="0.25">
      <c r="A47" s="6">
        <v>4859</v>
      </c>
      <c r="B47" s="7" t="s">
        <v>327</v>
      </c>
      <c r="C47" s="7" t="s">
        <v>10</v>
      </c>
      <c r="D47" s="33"/>
      <c r="E47" s="33" t="s">
        <v>720</v>
      </c>
    </row>
    <row r="48" spans="1:5" x14ac:dyDescent="0.25">
      <c r="A48" s="8">
        <v>311</v>
      </c>
      <c r="B48" s="9" t="s">
        <v>719</v>
      </c>
      <c r="C48" s="9" t="s">
        <v>707</v>
      </c>
      <c r="D48" s="34"/>
      <c r="E48" s="34"/>
    </row>
    <row r="49" spans="1:5" x14ac:dyDescent="0.25">
      <c r="A49" s="6">
        <v>6809</v>
      </c>
      <c r="B49" s="7" t="s">
        <v>218</v>
      </c>
      <c r="C49" s="7" t="s">
        <v>10</v>
      </c>
      <c r="D49" s="33"/>
      <c r="E49" s="33" t="s">
        <v>721</v>
      </c>
    </row>
    <row r="50" spans="1:5" x14ac:dyDescent="0.25">
      <c r="A50" s="8">
        <v>343</v>
      </c>
      <c r="B50" s="9" t="s">
        <v>722</v>
      </c>
      <c r="C50" s="9" t="s">
        <v>707</v>
      </c>
      <c r="D50" s="34"/>
      <c r="E50" s="34"/>
    </row>
    <row r="51" spans="1:5" x14ac:dyDescent="0.25">
      <c r="A51" s="6">
        <v>7170</v>
      </c>
      <c r="B51" s="7" t="s">
        <v>723</v>
      </c>
      <c r="C51" s="7" t="s">
        <v>10</v>
      </c>
      <c r="D51" s="33"/>
      <c r="E51" s="33" t="s">
        <v>724</v>
      </c>
    </row>
    <row r="52" spans="1:5" x14ac:dyDescent="0.25">
      <c r="A52" s="8">
        <v>348</v>
      </c>
      <c r="B52" s="9" t="s">
        <v>221</v>
      </c>
      <c r="C52" s="9" t="s">
        <v>707</v>
      </c>
      <c r="D52" s="34"/>
      <c r="E52" s="34"/>
    </row>
    <row r="53" spans="1:5" x14ac:dyDescent="0.25">
      <c r="A53" s="6">
        <v>7171</v>
      </c>
      <c r="B53" s="7" t="s">
        <v>723</v>
      </c>
      <c r="C53" s="7" t="s">
        <v>10</v>
      </c>
      <c r="D53" s="33"/>
      <c r="E53" s="33" t="s">
        <v>725</v>
      </c>
    </row>
    <row r="54" spans="1:5" x14ac:dyDescent="0.25">
      <c r="A54" s="8">
        <v>347</v>
      </c>
      <c r="B54" s="9" t="s">
        <v>221</v>
      </c>
      <c r="C54" s="9" t="s">
        <v>707</v>
      </c>
      <c r="D54" s="34"/>
      <c r="E54" s="34"/>
    </row>
    <row r="55" spans="1:5" x14ac:dyDescent="0.25">
      <c r="A55" s="6">
        <v>7734</v>
      </c>
      <c r="B55" s="7" t="s">
        <v>341</v>
      </c>
      <c r="C55" s="7" t="s">
        <v>10</v>
      </c>
      <c r="D55" s="33"/>
      <c r="E55" s="33" t="s">
        <v>726</v>
      </c>
    </row>
    <row r="56" spans="1:5" x14ac:dyDescent="0.25">
      <c r="A56" s="8">
        <v>357</v>
      </c>
      <c r="B56" s="9" t="s">
        <v>219</v>
      </c>
      <c r="C56" s="9" t="s">
        <v>707</v>
      </c>
      <c r="D56" s="34"/>
      <c r="E56" s="34"/>
    </row>
    <row r="57" spans="1:5" x14ac:dyDescent="0.25">
      <c r="A57" s="6">
        <v>8665</v>
      </c>
      <c r="B57" s="7" t="s">
        <v>727</v>
      </c>
      <c r="C57" s="7" t="s">
        <v>10</v>
      </c>
      <c r="D57" s="33"/>
      <c r="E57" s="33" t="s">
        <v>728</v>
      </c>
    </row>
    <row r="58" spans="1:5" x14ac:dyDescent="0.25">
      <c r="A58" s="8">
        <v>366</v>
      </c>
      <c r="B58" s="9" t="s">
        <v>729</v>
      </c>
      <c r="C58" s="9" t="s">
        <v>707</v>
      </c>
      <c r="D58" s="34"/>
      <c r="E58" s="34"/>
    </row>
    <row r="59" spans="1:5" x14ac:dyDescent="0.25">
      <c r="A59" s="6">
        <v>9608</v>
      </c>
      <c r="B59" s="7" t="s">
        <v>145</v>
      </c>
      <c r="C59" s="7" t="s">
        <v>10</v>
      </c>
      <c r="D59" s="33"/>
      <c r="E59" s="33" t="s">
        <v>730</v>
      </c>
    </row>
    <row r="60" spans="1:5" x14ac:dyDescent="0.25">
      <c r="A60" s="8">
        <v>375</v>
      </c>
      <c r="B60" s="9" t="s">
        <v>235</v>
      </c>
      <c r="C60" s="9" t="s">
        <v>707</v>
      </c>
      <c r="D60" s="34"/>
      <c r="E60" s="34"/>
    </row>
    <row r="61" spans="1:5" x14ac:dyDescent="0.25">
      <c r="D61" t="s">
        <v>91</v>
      </c>
      <c r="E61" s="1">
        <v>823.75</v>
      </c>
    </row>
    <row r="63" spans="1:5" x14ac:dyDescent="0.25">
      <c r="A63" s="1" t="s">
        <v>731</v>
      </c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ht="45" x14ac:dyDescent="0.25">
      <c r="A65" s="2" t="s">
        <v>1</v>
      </c>
      <c r="B65" s="3" t="s">
        <v>2</v>
      </c>
      <c r="C65" s="2" t="s">
        <v>3</v>
      </c>
      <c r="D65" s="2" t="s">
        <v>4</v>
      </c>
      <c r="E65" s="2" t="s">
        <v>5</v>
      </c>
    </row>
    <row r="66" spans="1:5" x14ac:dyDescent="0.25">
      <c r="A66" s="4" t="s">
        <v>6</v>
      </c>
      <c r="B66" s="5" t="s">
        <v>7</v>
      </c>
      <c r="C66" s="4" t="s">
        <v>8</v>
      </c>
      <c r="D66" s="4"/>
      <c r="E66" s="4"/>
    </row>
    <row r="67" spans="1:5" x14ac:dyDescent="0.25">
      <c r="A67" s="6">
        <v>285</v>
      </c>
      <c r="B67" s="7" t="s">
        <v>732</v>
      </c>
      <c r="C67" s="7" t="s">
        <v>10</v>
      </c>
      <c r="D67" s="33"/>
      <c r="E67" s="33" t="s">
        <v>733</v>
      </c>
    </row>
    <row r="68" spans="1:5" x14ac:dyDescent="0.25">
      <c r="A68" s="8">
        <v>164</v>
      </c>
      <c r="B68" s="9" t="s">
        <v>734</v>
      </c>
      <c r="C68" s="9" t="s">
        <v>707</v>
      </c>
      <c r="D68" s="34"/>
      <c r="E68" s="34"/>
    </row>
    <row r="69" spans="1:5" x14ac:dyDescent="0.25">
      <c r="A69" s="6">
        <v>286</v>
      </c>
      <c r="B69" s="7" t="s">
        <v>732</v>
      </c>
      <c r="C69" s="7" t="s">
        <v>10</v>
      </c>
      <c r="D69" s="33"/>
      <c r="E69" s="33" t="s">
        <v>735</v>
      </c>
    </row>
    <row r="70" spans="1:5" x14ac:dyDescent="0.25">
      <c r="A70" s="8">
        <v>165</v>
      </c>
      <c r="B70" s="9" t="s">
        <v>734</v>
      </c>
      <c r="C70" s="9" t="s">
        <v>707</v>
      </c>
      <c r="D70" s="34"/>
      <c r="E70" s="34"/>
    </row>
    <row r="71" spans="1:5" x14ac:dyDescent="0.25">
      <c r="A71" s="6">
        <v>560</v>
      </c>
      <c r="B71" s="7" t="s">
        <v>595</v>
      </c>
      <c r="C71" s="7" t="s">
        <v>10</v>
      </c>
      <c r="D71" s="33"/>
      <c r="E71" s="33" t="s">
        <v>736</v>
      </c>
    </row>
    <row r="72" spans="1:5" x14ac:dyDescent="0.25">
      <c r="A72" s="8">
        <v>166</v>
      </c>
      <c r="B72" s="9" t="s">
        <v>737</v>
      </c>
      <c r="C72" s="9" t="s">
        <v>707</v>
      </c>
      <c r="D72" s="34"/>
      <c r="E72" s="34"/>
    </row>
    <row r="73" spans="1:5" x14ac:dyDescent="0.25">
      <c r="A73" s="6">
        <v>1077</v>
      </c>
      <c r="B73" s="7" t="s">
        <v>738</v>
      </c>
      <c r="C73" s="7" t="s">
        <v>10</v>
      </c>
      <c r="D73" s="33"/>
      <c r="E73" s="33" t="s">
        <v>739</v>
      </c>
    </row>
    <row r="74" spans="1:5" x14ac:dyDescent="0.25">
      <c r="A74" s="8">
        <v>173</v>
      </c>
      <c r="B74" s="9" t="s">
        <v>19</v>
      </c>
      <c r="C74" s="9" t="s">
        <v>707</v>
      </c>
      <c r="D74" s="34"/>
      <c r="E74" s="34"/>
    </row>
    <row r="75" spans="1:5" x14ac:dyDescent="0.25">
      <c r="A75" s="6">
        <v>1486</v>
      </c>
      <c r="B75" s="7" t="s">
        <v>253</v>
      </c>
      <c r="C75" s="7" t="s">
        <v>10</v>
      </c>
      <c r="D75" s="33"/>
      <c r="E75" s="33" t="s">
        <v>740</v>
      </c>
    </row>
    <row r="76" spans="1:5" x14ac:dyDescent="0.25">
      <c r="A76" s="8">
        <v>177</v>
      </c>
      <c r="B76" s="9" t="s">
        <v>741</v>
      </c>
      <c r="C76" s="9" t="s">
        <v>707</v>
      </c>
      <c r="D76" s="34"/>
      <c r="E76" s="34"/>
    </row>
    <row r="77" spans="1:5" x14ac:dyDescent="0.25">
      <c r="A77" s="6">
        <v>1680</v>
      </c>
      <c r="B77" s="7" t="s">
        <v>411</v>
      </c>
      <c r="C77" s="7" t="s">
        <v>10</v>
      </c>
      <c r="D77" s="33"/>
      <c r="E77" s="33" t="s">
        <v>742</v>
      </c>
    </row>
    <row r="78" spans="1:5" x14ac:dyDescent="0.25">
      <c r="A78" s="8">
        <v>176</v>
      </c>
      <c r="B78" s="9" t="s">
        <v>573</v>
      </c>
      <c r="C78" s="9" t="s">
        <v>707</v>
      </c>
      <c r="D78" s="34"/>
      <c r="E78" s="34"/>
    </row>
    <row r="79" spans="1:5" x14ac:dyDescent="0.25">
      <c r="A79" s="6">
        <v>2969</v>
      </c>
      <c r="B79" s="7" t="s">
        <v>551</v>
      </c>
      <c r="C79" s="7" t="s">
        <v>10</v>
      </c>
      <c r="D79" s="33"/>
      <c r="E79" s="33" t="s">
        <v>743</v>
      </c>
    </row>
    <row r="80" spans="1:5" x14ac:dyDescent="0.25">
      <c r="A80" s="8">
        <v>188</v>
      </c>
      <c r="B80" s="9" t="s">
        <v>744</v>
      </c>
      <c r="C80" s="9" t="s">
        <v>707</v>
      </c>
      <c r="D80" s="34"/>
      <c r="E80" s="34"/>
    </row>
    <row r="81" spans="1:5" x14ac:dyDescent="0.25">
      <c r="A81" s="6">
        <v>3671</v>
      </c>
      <c r="B81" s="7" t="s">
        <v>267</v>
      </c>
      <c r="C81" s="7" t="s">
        <v>10</v>
      </c>
      <c r="D81" s="33"/>
      <c r="E81" s="33" t="s">
        <v>745</v>
      </c>
    </row>
    <row r="82" spans="1:5" x14ac:dyDescent="0.25">
      <c r="A82" s="8">
        <v>191</v>
      </c>
      <c r="B82" s="9" t="s">
        <v>746</v>
      </c>
      <c r="C82" s="9" t="s">
        <v>707</v>
      </c>
      <c r="D82" s="34"/>
      <c r="E82" s="34"/>
    </row>
    <row r="83" spans="1:5" x14ac:dyDescent="0.25">
      <c r="A83" s="6">
        <v>4892</v>
      </c>
      <c r="B83" s="7" t="s">
        <v>270</v>
      </c>
      <c r="C83" s="7" t="s">
        <v>10</v>
      </c>
      <c r="D83" s="33"/>
      <c r="E83" s="33" t="s">
        <v>747</v>
      </c>
    </row>
    <row r="84" spans="1:5" x14ac:dyDescent="0.25">
      <c r="A84" s="8">
        <v>198</v>
      </c>
      <c r="B84" s="9" t="s">
        <v>319</v>
      </c>
      <c r="C84" s="9" t="s">
        <v>707</v>
      </c>
      <c r="D84" s="34"/>
      <c r="E84" s="34"/>
    </row>
    <row r="85" spans="1:5" x14ac:dyDescent="0.25">
      <c r="A85" s="6">
        <v>4893</v>
      </c>
      <c r="B85" s="7" t="s">
        <v>270</v>
      </c>
      <c r="C85" s="7" t="s">
        <v>10</v>
      </c>
      <c r="D85" s="33"/>
      <c r="E85" s="33" t="s">
        <v>748</v>
      </c>
    </row>
    <row r="86" spans="1:5" x14ac:dyDescent="0.25">
      <c r="A86" s="8">
        <v>197</v>
      </c>
      <c r="B86" s="9" t="s">
        <v>319</v>
      </c>
      <c r="C86" s="9" t="s">
        <v>707</v>
      </c>
      <c r="D86" s="34"/>
      <c r="E86" s="34"/>
    </row>
    <row r="87" spans="1:5" x14ac:dyDescent="0.25">
      <c r="A87" s="6">
        <v>5755</v>
      </c>
      <c r="B87" s="7" t="s">
        <v>425</v>
      </c>
      <c r="C87" s="7" t="s">
        <v>10</v>
      </c>
      <c r="D87" s="33"/>
      <c r="E87" s="33" t="s">
        <v>749</v>
      </c>
    </row>
    <row r="88" spans="1:5" x14ac:dyDescent="0.25">
      <c r="A88" s="8">
        <v>207</v>
      </c>
      <c r="B88" s="9" t="s">
        <v>750</v>
      </c>
      <c r="C88" s="9" t="s">
        <v>707</v>
      </c>
      <c r="D88" s="34"/>
      <c r="E88" s="34"/>
    </row>
    <row r="89" spans="1:5" x14ac:dyDescent="0.25">
      <c r="A89" s="6">
        <v>6661</v>
      </c>
      <c r="B89" s="7" t="s">
        <v>635</v>
      </c>
      <c r="C89" s="7" t="s">
        <v>10</v>
      </c>
      <c r="D89" s="33"/>
      <c r="E89" s="33" t="s">
        <v>751</v>
      </c>
    </row>
    <row r="90" spans="1:5" x14ac:dyDescent="0.25">
      <c r="A90" s="8">
        <v>214</v>
      </c>
      <c r="B90" s="9" t="s">
        <v>635</v>
      </c>
      <c r="C90" s="9" t="s">
        <v>707</v>
      </c>
      <c r="D90" s="34"/>
      <c r="E90" s="34"/>
    </row>
    <row r="91" spans="1:5" x14ac:dyDescent="0.25">
      <c r="A91" s="6">
        <v>7844</v>
      </c>
      <c r="B91" s="7" t="s">
        <v>71</v>
      </c>
      <c r="C91" s="7" t="s">
        <v>10</v>
      </c>
      <c r="D91" s="33"/>
      <c r="E91" s="33" t="s">
        <v>752</v>
      </c>
    </row>
    <row r="92" spans="1:5" x14ac:dyDescent="0.25">
      <c r="A92" s="8">
        <v>226</v>
      </c>
      <c r="B92" s="9" t="s">
        <v>73</v>
      </c>
      <c r="C92" s="9" t="s">
        <v>707</v>
      </c>
      <c r="D92" s="34"/>
      <c r="E92" s="34"/>
    </row>
    <row r="93" spans="1:5" x14ac:dyDescent="0.25">
      <c r="A93" s="6">
        <v>7845</v>
      </c>
      <c r="B93" s="7" t="s">
        <v>71</v>
      </c>
      <c r="C93" s="7" t="s">
        <v>10</v>
      </c>
      <c r="D93" s="33"/>
      <c r="E93" s="33" t="s">
        <v>753</v>
      </c>
    </row>
    <row r="94" spans="1:5" x14ac:dyDescent="0.25">
      <c r="A94" s="8">
        <v>225</v>
      </c>
      <c r="B94" s="9" t="s">
        <v>73</v>
      </c>
      <c r="C94" s="9" t="s">
        <v>707</v>
      </c>
      <c r="D94" s="34"/>
      <c r="E94" s="34"/>
    </row>
    <row r="95" spans="1:5" x14ac:dyDescent="0.25">
      <c r="A95" s="6">
        <v>8652</v>
      </c>
      <c r="B95" s="7" t="s">
        <v>486</v>
      </c>
      <c r="C95" s="7" t="s">
        <v>10</v>
      </c>
      <c r="D95" s="33"/>
      <c r="E95" s="33" t="s">
        <v>754</v>
      </c>
    </row>
    <row r="96" spans="1:5" x14ac:dyDescent="0.25">
      <c r="A96" s="8" t="s">
        <v>755</v>
      </c>
      <c r="B96" s="9" t="s">
        <v>756</v>
      </c>
      <c r="C96" s="9" t="s">
        <v>707</v>
      </c>
      <c r="D96" s="34"/>
      <c r="E96" s="34"/>
    </row>
    <row r="97" spans="1:5" x14ac:dyDescent="0.25">
      <c r="A97" s="6">
        <v>8773</v>
      </c>
      <c r="B97" s="7" t="s">
        <v>80</v>
      </c>
      <c r="C97" s="7" t="s">
        <v>10</v>
      </c>
      <c r="D97" s="33"/>
      <c r="E97" s="33" t="s">
        <v>757</v>
      </c>
    </row>
    <row r="98" spans="1:5" x14ac:dyDescent="0.25">
      <c r="A98" s="8">
        <v>237</v>
      </c>
      <c r="B98" s="9" t="s">
        <v>756</v>
      </c>
      <c r="C98" s="9" t="s">
        <v>707</v>
      </c>
      <c r="D98" s="34"/>
      <c r="E98" s="34"/>
    </row>
    <row r="99" spans="1:5" x14ac:dyDescent="0.25">
      <c r="A99" s="6">
        <v>8774</v>
      </c>
      <c r="B99" s="7" t="s">
        <v>80</v>
      </c>
      <c r="C99" s="7" t="s">
        <v>10</v>
      </c>
      <c r="D99" s="33"/>
      <c r="E99" s="33" t="s">
        <v>328</v>
      </c>
    </row>
    <row r="100" spans="1:5" x14ac:dyDescent="0.25">
      <c r="A100" s="8">
        <v>236</v>
      </c>
      <c r="B100" s="9" t="s">
        <v>756</v>
      </c>
      <c r="C100" s="9" t="s">
        <v>707</v>
      </c>
      <c r="D100" s="34"/>
      <c r="E100" s="34"/>
    </row>
    <row r="101" spans="1:5" x14ac:dyDescent="0.25">
      <c r="A101" s="6">
        <v>10319</v>
      </c>
      <c r="B101" s="7" t="s">
        <v>608</v>
      </c>
      <c r="C101" s="7" t="s">
        <v>10</v>
      </c>
      <c r="D101" s="33"/>
      <c r="E101" s="33" t="s">
        <v>758</v>
      </c>
    </row>
    <row r="102" spans="1:5" x14ac:dyDescent="0.25">
      <c r="A102" s="8">
        <v>250</v>
      </c>
      <c r="B102" s="9" t="s">
        <v>84</v>
      </c>
      <c r="C102" s="9" t="s">
        <v>707</v>
      </c>
      <c r="D102" s="34"/>
      <c r="E102" s="34"/>
    </row>
    <row r="103" spans="1:5" x14ac:dyDescent="0.25">
      <c r="D103" t="s">
        <v>91</v>
      </c>
      <c r="E103" s="1">
        <v>678.43</v>
      </c>
    </row>
    <row r="105" spans="1:5" x14ac:dyDescent="0.25">
      <c r="A105" s="1" t="s">
        <v>759</v>
      </c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ht="45" x14ac:dyDescent="0.25">
      <c r="A107" s="2" t="s">
        <v>1</v>
      </c>
      <c r="B107" s="3" t="s">
        <v>2</v>
      </c>
      <c r="C107" s="2" t="s">
        <v>3</v>
      </c>
      <c r="D107" s="2" t="s">
        <v>4</v>
      </c>
      <c r="E107" s="2" t="s">
        <v>5</v>
      </c>
    </row>
    <row r="108" spans="1:5" x14ac:dyDescent="0.25">
      <c r="A108" s="4" t="s">
        <v>6</v>
      </c>
      <c r="B108" s="5" t="s">
        <v>7</v>
      </c>
      <c r="C108" s="4" t="s">
        <v>8</v>
      </c>
      <c r="D108" s="4"/>
      <c r="E108" s="4"/>
    </row>
    <row r="109" spans="1:5" x14ac:dyDescent="0.25">
      <c r="A109" s="6">
        <v>8785</v>
      </c>
      <c r="B109" s="7" t="s">
        <v>760</v>
      </c>
      <c r="C109" s="7" t="s">
        <v>10</v>
      </c>
      <c r="D109" s="33"/>
      <c r="E109" s="33" t="s">
        <v>761</v>
      </c>
    </row>
    <row r="110" spans="1:5" x14ac:dyDescent="0.25">
      <c r="A110" s="8">
        <v>430</v>
      </c>
      <c r="B110" s="9" t="s">
        <v>762</v>
      </c>
      <c r="C110" s="9" t="s">
        <v>763</v>
      </c>
      <c r="D110" s="34"/>
      <c r="E110" s="34"/>
    </row>
    <row r="113" spans="1:5" x14ac:dyDescent="0.25">
      <c r="A113" s="1" t="s">
        <v>764</v>
      </c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ht="45" x14ac:dyDescent="0.25">
      <c r="A115" s="2" t="s">
        <v>1</v>
      </c>
      <c r="B115" s="3" t="s">
        <v>2</v>
      </c>
      <c r="C115" s="2" t="s">
        <v>3</v>
      </c>
      <c r="D115" s="2" t="s">
        <v>4</v>
      </c>
      <c r="E115" s="2" t="s">
        <v>5</v>
      </c>
    </row>
    <row r="116" spans="1:5" x14ac:dyDescent="0.25">
      <c r="A116" s="4" t="s">
        <v>6</v>
      </c>
      <c r="B116" s="5" t="s">
        <v>7</v>
      </c>
      <c r="C116" s="4" t="s">
        <v>8</v>
      </c>
      <c r="D116" s="4"/>
      <c r="E116" s="4"/>
    </row>
    <row r="117" spans="1:5" x14ac:dyDescent="0.25">
      <c r="A117" s="40" t="s">
        <v>765</v>
      </c>
      <c r="B117" s="7" t="s">
        <v>766</v>
      </c>
      <c r="C117" s="7" t="s">
        <v>10</v>
      </c>
      <c r="D117" s="33"/>
      <c r="E117" s="33" t="s">
        <v>767</v>
      </c>
    </row>
    <row r="118" spans="1:5" x14ac:dyDescent="0.25">
      <c r="A118" s="41"/>
      <c r="B118" s="9" t="s">
        <v>124</v>
      </c>
      <c r="C118" s="9" t="s">
        <v>768</v>
      </c>
      <c r="D118" s="34"/>
      <c r="E118" s="34"/>
    </row>
    <row r="119" spans="1:5" x14ac:dyDescent="0.25">
      <c r="A119" s="6">
        <v>5507</v>
      </c>
      <c r="B119" s="7" t="s">
        <v>766</v>
      </c>
      <c r="C119" s="7" t="s">
        <v>10</v>
      </c>
      <c r="D119" s="33"/>
      <c r="E119" s="33" t="s">
        <v>769</v>
      </c>
    </row>
    <row r="120" spans="1:5" ht="25.5" x14ac:dyDescent="0.25">
      <c r="A120" s="8" t="s">
        <v>770</v>
      </c>
      <c r="B120" s="9" t="s">
        <v>124</v>
      </c>
      <c r="C120" s="9" t="s">
        <v>768</v>
      </c>
      <c r="D120" s="34"/>
      <c r="E120" s="34"/>
    </row>
    <row r="121" spans="1:5" x14ac:dyDescent="0.25">
      <c r="D121" t="s">
        <v>91</v>
      </c>
      <c r="E121" s="1">
        <f>200.25+193.5</f>
        <v>393.75</v>
      </c>
    </row>
  </sheetData>
  <mergeCells count="87">
    <mergeCell ref="D5:D6"/>
    <mergeCell ref="E5:E6"/>
    <mergeCell ref="D7:D8"/>
    <mergeCell ref="E7:E8"/>
    <mergeCell ref="D9:D10"/>
    <mergeCell ref="E9:E10"/>
    <mergeCell ref="D17:D18"/>
    <mergeCell ref="E17:E18"/>
    <mergeCell ref="D25:D26"/>
    <mergeCell ref="E25:E26"/>
    <mergeCell ref="D27:D28"/>
    <mergeCell ref="E27:E28"/>
    <mergeCell ref="D29:D30"/>
    <mergeCell ref="E29:E30"/>
    <mergeCell ref="D31:D32"/>
    <mergeCell ref="E31:E32"/>
    <mergeCell ref="D33:D34"/>
    <mergeCell ref="E33:E34"/>
    <mergeCell ref="D35:D36"/>
    <mergeCell ref="E35:E36"/>
    <mergeCell ref="D37:D38"/>
    <mergeCell ref="E37:E38"/>
    <mergeCell ref="D39:D40"/>
    <mergeCell ref="E39:E40"/>
    <mergeCell ref="D41:D42"/>
    <mergeCell ref="E41:E42"/>
    <mergeCell ref="D43:D44"/>
    <mergeCell ref="E43:E44"/>
    <mergeCell ref="D45:D46"/>
    <mergeCell ref="E45:E46"/>
    <mergeCell ref="D47:D48"/>
    <mergeCell ref="E47:E48"/>
    <mergeCell ref="D49:D50"/>
    <mergeCell ref="E49:E50"/>
    <mergeCell ref="D51:D52"/>
    <mergeCell ref="E51:E52"/>
    <mergeCell ref="D53:D54"/>
    <mergeCell ref="E53:E54"/>
    <mergeCell ref="D55:D56"/>
    <mergeCell ref="E55:E56"/>
    <mergeCell ref="D57:D58"/>
    <mergeCell ref="E57:E58"/>
    <mergeCell ref="D59:D60"/>
    <mergeCell ref="E59:E60"/>
    <mergeCell ref="D67:D68"/>
    <mergeCell ref="E67:E68"/>
    <mergeCell ref="D69:D70"/>
    <mergeCell ref="E69:E70"/>
    <mergeCell ref="D71:D72"/>
    <mergeCell ref="E71:E72"/>
    <mergeCell ref="D73:D74"/>
    <mergeCell ref="E73:E74"/>
    <mergeCell ref="D75:D76"/>
    <mergeCell ref="E75:E76"/>
    <mergeCell ref="D77:D78"/>
    <mergeCell ref="E77:E78"/>
    <mergeCell ref="D79:D80"/>
    <mergeCell ref="E79:E80"/>
    <mergeCell ref="D81:D82"/>
    <mergeCell ref="E81:E82"/>
    <mergeCell ref="D83:D84"/>
    <mergeCell ref="E83:E84"/>
    <mergeCell ref="D85:D86"/>
    <mergeCell ref="E85:E86"/>
    <mergeCell ref="D87:D88"/>
    <mergeCell ref="E87:E88"/>
    <mergeCell ref="D89:D90"/>
    <mergeCell ref="E89:E90"/>
    <mergeCell ref="D91:D92"/>
    <mergeCell ref="E91:E92"/>
    <mergeCell ref="D93:D94"/>
    <mergeCell ref="E93:E94"/>
    <mergeCell ref="A117:A118"/>
    <mergeCell ref="D117:D118"/>
    <mergeCell ref="E117:E118"/>
    <mergeCell ref="D95:D96"/>
    <mergeCell ref="E95:E96"/>
    <mergeCell ref="D97:D98"/>
    <mergeCell ref="E97:E98"/>
    <mergeCell ref="D99:D100"/>
    <mergeCell ref="E99:E100"/>
    <mergeCell ref="D119:D120"/>
    <mergeCell ref="E119:E120"/>
    <mergeCell ref="D101:D102"/>
    <mergeCell ref="E101:E102"/>
    <mergeCell ref="D109:D110"/>
    <mergeCell ref="E109:E110"/>
  </mergeCells>
  <pageMargins left="0.7" right="0.7" top="0.75" bottom="0.75" header="0.3" footer="0.3"/>
  <pageSetup paperSize="9" orientation="portrait" verticalDpi="0" r:id="rId1"/>
  <headerFooter>
    <oddHeader>&amp;L&amp;"-,Bold"Medikamenti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zoomScaleNormal="100" workbookViewId="0"/>
  </sheetViews>
  <sheetFormatPr defaultRowHeight="15" x14ac:dyDescent="0.25"/>
  <cols>
    <col min="1" max="1" width="11.42578125" customWidth="1"/>
    <col min="2" max="2" width="12" customWidth="1"/>
    <col min="3" max="3" width="21.85546875" customWidth="1"/>
  </cols>
  <sheetData>
    <row r="1" spans="1:5" x14ac:dyDescent="0.25">
      <c r="A1" s="1" t="s">
        <v>771</v>
      </c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45" x14ac:dyDescent="0.25">
      <c r="A3" s="2" t="s">
        <v>1</v>
      </c>
      <c r="B3" s="3" t="s">
        <v>2</v>
      </c>
      <c r="C3" s="2" t="s">
        <v>3</v>
      </c>
      <c r="D3" s="2" t="s">
        <v>4</v>
      </c>
      <c r="E3" s="2" t="s">
        <v>5</v>
      </c>
    </row>
    <row r="4" spans="1:5" x14ac:dyDescent="0.25">
      <c r="A4" s="4" t="s">
        <v>6</v>
      </c>
      <c r="B4" s="5" t="s">
        <v>7</v>
      </c>
      <c r="C4" s="4" t="s">
        <v>8</v>
      </c>
      <c r="D4" s="4"/>
      <c r="E4" s="4"/>
    </row>
    <row r="5" spans="1:5" x14ac:dyDescent="0.25">
      <c r="A5" s="6">
        <v>1310</v>
      </c>
      <c r="B5" s="7" t="s">
        <v>772</v>
      </c>
      <c r="C5" s="7" t="s">
        <v>10</v>
      </c>
      <c r="D5" s="33"/>
      <c r="E5" s="33" t="s">
        <v>773</v>
      </c>
    </row>
    <row r="6" spans="1:5" x14ac:dyDescent="0.25">
      <c r="A6" s="15">
        <v>41731</v>
      </c>
      <c r="B6" s="9" t="s">
        <v>774</v>
      </c>
      <c r="C6" s="9" t="s">
        <v>775</v>
      </c>
      <c r="D6" s="34"/>
      <c r="E6" s="34"/>
    </row>
    <row r="7" spans="1:5" x14ac:dyDescent="0.25">
      <c r="A7" s="6">
        <v>3082</v>
      </c>
      <c r="B7" s="7" t="s">
        <v>37</v>
      </c>
      <c r="C7" s="7" t="s">
        <v>10</v>
      </c>
      <c r="D7" s="33"/>
      <c r="E7" s="33" t="s">
        <v>776</v>
      </c>
    </row>
    <row r="8" spans="1:5" x14ac:dyDescent="0.25">
      <c r="A8" s="15">
        <v>41644</v>
      </c>
      <c r="B8" s="9" t="s">
        <v>37</v>
      </c>
      <c r="C8" s="9" t="s">
        <v>775</v>
      </c>
      <c r="D8" s="34"/>
      <c r="E8" s="34"/>
    </row>
    <row r="9" spans="1:5" x14ac:dyDescent="0.25">
      <c r="D9" t="s">
        <v>91</v>
      </c>
      <c r="E9" s="1">
        <f>1854.4+765</f>
        <v>2619.4</v>
      </c>
    </row>
    <row r="11" spans="1:5" x14ac:dyDescent="0.25">
      <c r="A11" s="1" t="s">
        <v>777</v>
      </c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ht="45" x14ac:dyDescent="0.25">
      <c r="A13" s="2" t="s">
        <v>1</v>
      </c>
      <c r="B13" s="3" t="s">
        <v>2</v>
      </c>
      <c r="C13" s="2" t="s">
        <v>3</v>
      </c>
      <c r="D13" s="2" t="s">
        <v>4</v>
      </c>
      <c r="E13" s="2" t="s">
        <v>5</v>
      </c>
    </row>
    <row r="14" spans="1:5" x14ac:dyDescent="0.25">
      <c r="A14" s="4" t="s">
        <v>6</v>
      </c>
      <c r="B14" s="5" t="s">
        <v>7</v>
      </c>
      <c r="C14" s="4" t="s">
        <v>8</v>
      </c>
      <c r="D14" s="4"/>
      <c r="E14" s="4"/>
    </row>
    <row r="15" spans="1:5" x14ac:dyDescent="0.25">
      <c r="A15" s="6">
        <v>2641</v>
      </c>
      <c r="B15" s="7" t="s">
        <v>358</v>
      </c>
      <c r="C15" s="7" t="s">
        <v>10</v>
      </c>
      <c r="D15" s="33"/>
      <c r="E15" s="33" t="s">
        <v>778</v>
      </c>
    </row>
    <row r="16" spans="1:5" x14ac:dyDescent="0.25">
      <c r="A16" s="8">
        <v>213</v>
      </c>
      <c r="B16" s="9" t="s">
        <v>779</v>
      </c>
      <c r="C16" s="9" t="s">
        <v>780</v>
      </c>
      <c r="D16" s="34"/>
      <c r="E16" s="34"/>
    </row>
    <row r="19" spans="1:5" x14ac:dyDescent="0.25">
      <c r="A19" s="1" t="s">
        <v>781</v>
      </c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ht="45" x14ac:dyDescent="0.25">
      <c r="A21" s="2" t="s">
        <v>1</v>
      </c>
      <c r="B21" s="3" t="s">
        <v>2</v>
      </c>
      <c r="C21" s="2" t="s">
        <v>3</v>
      </c>
      <c r="D21" s="2" t="s">
        <v>4</v>
      </c>
      <c r="E21" s="2" t="s">
        <v>5</v>
      </c>
    </row>
    <row r="22" spans="1:5" x14ac:dyDescent="0.25">
      <c r="A22" s="4" t="s">
        <v>6</v>
      </c>
      <c r="B22" s="5" t="s">
        <v>7</v>
      </c>
      <c r="C22" s="4" t="s">
        <v>8</v>
      </c>
      <c r="D22" s="4"/>
      <c r="E22" s="4"/>
    </row>
    <row r="23" spans="1:5" x14ac:dyDescent="0.25">
      <c r="A23" s="6">
        <v>2591</v>
      </c>
      <c r="B23" s="7" t="s">
        <v>261</v>
      </c>
      <c r="C23" s="7" t="s">
        <v>10</v>
      </c>
      <c r="D23" s="33"/>
      <c r="E23" s="33" t="s">
        <v>782</v>
      </c>
    </row>
    <row r="24" spans="1:5" x14ac:dyDescent="0.25">
      <c r="A24" s="8">
        <v>212</v>
      </c>
      <c r="B24" s="9" t="s">
        <v>625</v>
      </c>
      <c r="C24" s="9" t="s">
        <v>780</v>
      </c>
      <c r="D24" s="34"/>
      <c r="E24" s="34"/>
    </row>
    <row r="27" spans="1:5" x14ac:dyDescent="0.25">
      <c r="A27" s="1" t="s">
        <v>783</v>
      </c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ht="45" x14ac:dyDescent="0.25">
      <c r="A29" s="2" t="s">
        <v>1</v>
      </c>
      <c r="B29" s="3" t="s">
        <v>2</v>
      </c>
      <c r="C29" s="2" t="s">
        <v>3</v>
      </c>
      <c r="D29" s="2" t="s">
        <v>4</v>
      </c>
      <c r="E29" s="2" t="s">
        <v>5</v>
      </c>
    </row>
    <row r="30" spans="1:5" x14ac:dyDescent="0.25">
      <c r="A30" s="4" t="s">
        <v>6</v>
      </c>
      <c r="B30" s="5" t="s">
        <v>7</v>
      </c>
      <c r="C30" s="4" t="s">
        <v>8</v>
      </c>
      <c r="D30" s="4"/>
      <c r="E30" s="4"/>
    </row>
    <row r="31" spans="1:5" x14ac:dyDescent="0.25">
      <c r="A31" s="6">
        <v>4734</v>
      </c>
      <c r="B31" s="7" t="s">
        <v>49</v>
      </c>
      <c r="C31" s="7" t="s">
        <v>10</v>
      </c>
      <c r="D31" s="33"/>
      <c r="E31" s="33" t="s">
        <v>55</v>
      </c>
    </row>
    <row r="32" spans="1:5" x14ac:dyDescent="0.25">
      <c r="A32" s="8">
        <v>6</v>
      </c>
      <c r="B32" s="9" t="s">
        <v>577</v>
      </c>
      <c r="C32" s="9" t="s">
        <v>784</v>
      </c>
      <c r="D32" s="34"/>
      <c r="E32" s="34"/>
    </row>
    <row r="33" spans="1:5" x14ac:dyDescent="0.25">
      <c r="A33" s="6">
        <v>6853</v>
      </c>
      <c r="B33" s="7" t="s">
        <v>476</v>
      </c>
      <c r="C33" s="7" t="s">
        <v>10</v>
      </c>
      <c r="D33" s="33"/>
      <c r="E33" s="33" t="s">
        <v>104</v>
      </c>
    </row>
    <row r="34" spans="1:5" x14ac:dyDescent="0.25">
      <c r="A34" s="8">
        <v>8</v>
      </c>
      <c r="B34" s="9" t="s">
        <v>61</v>
      </c>
      <c r="C34" s="9" t="s">
        <v>784</v>
      </c>
      <c r="D34" s="34"/>
      <c r="E34" s="34"/>
    </row>
    <row r="35" spans="1:5" x14ac:dyDescent="0.25">
      <c r="D35" t="s">
        <v>91</v>
      </c>
      <c r="E35">
        <v>700</v>
      </c>
    </row>
    <row r="38" spans="1:5" x14ac:dyDescent="0.25">
      <c r="A38" s="1" t="s">
        <v>785</v>
      </c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ht="45" x14ac:dyDescent="0.25">
      <c r="A40" s="2" t="s">
        <v>1</v>
      </c>
      <c r="B40" s="3" t="s">
        <v>2</v>
      </c>
      <c r="C40" s="2" t="s">
        <v>3</v>
      </c>
      <c r="D40" s="2" t="s">
        <v>4</v>
      </c>
      <c r="E40" s="2" t="s">
        <v>5</v>
      </c>
    </row>
    <row r="41" spans="1:5" x14ac:dyDescent="0.25">
      <c r="A41" s="4" t="s">
        <v>6</v>
      </c>
      <c r="B41" s="5" t="s">
        <v>7</v>
      </c>
      <c r="C41" s="4" t="s">
        <v>8</v>
      </c>
      <c r="D41" s="4"/>
      <c r="E41" s="4"/>
    </row>
    <row r="42" spans="1:5" x14ac:dyDescent="0.25">
      <c r="A42" s="6">
        <v>80</v>
      </c>
      <c r="B42" s="7" t="s">
        <v>125</v>
      </c>
      <c r="C42" s="7" t="s">
        <v>10</v>
      </c>
      <c r="D42" s="33"/>
      <c r="E42" s="33" t="s">
        <v>786</v>
      </c>
    </row>
    <row r="43" spans="1:5" x14ac:dyDescent="0.25">
      <c r="A43" s="15">
        <v>41705</v>
      </c>
      <c r="B43" s="9" t="s">
        <v>129</v>
      </c>
      <c r="C43" s="9" t="s">
        <v>784</v>
      </c>
      <c r="D43" s="34"/>
      <c r="E43" s="34"/>
    </row>
    <row r="46" spans="1:5" x14ac:dyDescent="0.25">
      <c r="A46" s="1" t="s">
        <v>787</v>
      </c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ht="45" x14ac:dyDescent="0.25">
      <c r="A48" s="2" t="s">
        <v>1</v>
      </c>
      <c r="B48" s="3" t="s">
        <v>2</v>
      </c>
      <c r="C48" s="2" t="s">
        <v>3</v>
      </c>
      <c r="D48" s="2" t="s">
        <v>4</v>
      </c>
      <c r="E48" s="2" t="s">
        <v>5</v>
      </c>
    </row>
    <row r="49" spans="1:5" x14ac:dyDescent="0.25">
      <c r="A49" s="4" t="s">
        <v>6</v>
      </c>
      <c r="B49" s="5" t="s">
        <v>7</v>
      </c>
      <c r="C49" s="4" t="s">
        <v>8</v>
      </c>
      <c r="D49" s="4"/>
      <c r="E49" s="4"/>
    </row>
    <row r="50" spans="1:5" x14ac:dyDescent="0.25">
      <c r="A50" s="6">
        <v>4749</v>
      </c>
      <c r="B50" s="7" t="s">
        <v>49</v>
      </c>
      <c r="C50" s="7" t="s">
        <v>10</v>
      </c>
      <c r="D50" s="33"/>
      <c r="E50" s="33" t="s">
        <v>788</v>
      </c>
    </row>
    <row r="51" spans="1:5" x14ac:dyDescent="0.25">
      <c r="A51" s="8">
        <v>34</v>
      </c>
      <c r="B51" s="9" t="s">
        <v>46</v>
      </c>
      <c r="C51" s="9" t="s">
        <v>789</v>
      </c>
      <c r="D51" s="34"/>
      <c r="E51" s="34"/>
    </row>
    <row r="54" spans="1:5" x14ac:dyDescent="0.25">
      <c r="A54" s="1" t="s">
        <v>790</v>
      </c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ht="45" x14ac:dyDescent="0.25">
      <c r="A56" s="2" t="s">
        <v>1</v>
      </c>
      <c r="B56" s="3" t="s">
        <v>2</v>
      </c>
      <c r="C56" s="2" t="s">
        <v>3</v>
      </c>
      <c r="D56" s="2" t="s">
        <v>4</v>
      </c>
      <c r="E56" s="2" t="s">
        <v>5</v>
      </c>
    </row>
    <row r="57" spans="1:5" x14ac:dyDescent="0.25">
      <c r="A57" s="4" t="s">
        <v>6</v>
      </c>
      <c r="B57" s="5" t="s">
        <v>7</v>
      </c>
      <c r="C57" s="4" t="s">
        <v>8</v>
      </c>
      <c r="D57" s="4"/>
      <c r="E57" s="4"/>
    </row>
    <row r="58" spans="1:5" x14ac:dyDescent="0.25">
      <c r="A58" s="6">
        <v>4988</v>
      </c>
      <c r="B58" s="7" t="s">
        <v>51</v>
      </c>
      <c r="C58" s="7" t="s">
        <v>10</v>
      </c>
      <c r="D58" s="33"/>
      <c r="E58" s="42" t="s">
        <v>791</v>
      </c>
    </row>
    <row r="59" spans="1:5" x14ac:dyDescent="0.25">
      <c r="A59" s="8">
        <v>5</v>
      </c>
      <c r="B59" s="9" t="s">
        <v>53</v>
      </c>
      <c r="C59" s="9" t="s">
        <v>792</v>
      </c>
      <c r="D59" s="34"/>
      <c r="E59" s="43"/>
    </row>
    <row r="60" spans="1:5" x14ac:dyDescent="0.25">
      <c r="E60" t="s">
        <v>92</v>
      </c>
    </row>
    <row r="61" spans="1:5" x14ac:dyDescent="0.25">
      <c r="E61" t="s">
        <v>93</v>
      </c>
    </row>
    <row r="62" spans="1:5" x14ac:dyDescent="0.25">
      <c r="A62" s="1" t="s">
        <v>793</v>
      </c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ht="45" x14ac:dyDescent="0.25">
      <c r="A64" s="2" t="s">
        <v>1</v>
      </c>
      <c r="B64" s="3" t="s">
        <v>2</v>
      </c>
      <c r="C64" s="2" t="s">
        <v>3</v>
      </c>
      <c r="D64" s="2" t="s">
        <v>4</v>
      </c>
      <c r="E64" s="2" t="s">
        <v>5</v>
      </c>
    </row>
    <row r="65" spans="1:5" x14ac:dyDescent="0.25">
      <c r="A65" s="4" t="s">
        <v>6</v>
      </c>
      <c r="B65" s="5" t="s">
        <v>7</v>
      </c>
      <c r="C65" s="4" t="s">
        <v>8</v>
      </c>
      <c r="D65" s="4"/>
      <c r="E65" s="4"/>
    </row>
    <row r="66" spans="1:5" x14ac:dyDescent="0.25">
      <c r="A66" s="6">
        <v>2066</v>
      </c>
      <c r="B66" s="7" t="s">
        <v>102</v>
      </c>
      <c r="C66" s="7" t="s">
        <v>10</v>
      </c>
      <c r="D66" s="33"/>
      <c r="E66" s="33" t="s">
        <v>794</v>
      </c>
    </row>
    <row r="67" spans="1:5" x14ac:dyDescent="0.25">
      <c r="A67" s="8">
        <v>1</v>
      </c>
      <c r="B67" s="9" t="s">
        <v>795</v>
      </c>
      <c r="C67" s="9" t="s">
        <v>792</v>
      </c>
      <c r="D67" s="34"/>
      <c r="E67" s="34"/>
    </row>
    <row r="69" spans="1:5" x14ac:dyDescent="0.25">
      <c r="A69" s="1" t="s">
        <v>796</v>
      </c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ht="45" x14ac:dyDescent="0.25">
      <c r="A71" s="2" t="s">
        <v>1</v>
      </c>
      <c r="B71" s="3" t="s">
        <v>2</v>
      </c>
      <c r="C71" s="2" t="s">
        <v>3</v>
      </c>
      <c r="D71" s="2" t="s">
        <v>4</v>
      </c>
      <c r="E71" s="2" t="s">
        <v>5</v>
      </c>
    </row>
    <row r="72" spans="1:5" x14ac:dyDescent="0.25">
      <c r="A72" s="4" t="s">
        <v>6</v>
      </c>
      <c r="B72" s="5" t="s">
        <v>7</v>
      </c>
      <c r="C72" s="4" t="s">
        <v>8</v>
      </c>
      <c r="D72" s="4"/>
      <c r="E72" s="4"/>
    </row>
    <row r="73" spans="1:5" x14ac:dyDescent="0.25">
      <c r="A73" s="6">
        <v>21</v>
      </c>
      <c r="B73" s="7" t="s">
        <v>797</v>
      </c>
      <c r="C73" s="7" t="s">
        <v>10</v>
      </c>
      <c r="D73" s="33"/>
      <c r="E73" s="33" t="s">
        <v>798</v>
      </c>
    </row>
    <row r="74" spans="1:5" x14ac:dyDescent="0.25">
      <c r="A74" s="8" t="s">
        <v>799</v>
      </c>
      <c r="B74" s="9" t="s">
        <v>800</v>
      </c>
      <c r="C74" s="9" t="s">
        <v>801</v>
      </c>
      <c r="D74" s="34"/>
      <c r="E74" s="34"/>
    </row>
    <row r="75" spans="1:5" x14ac:dyDescent="0.25">
      <c r="A75" s="6">
        <v>272</v>
      </c>
      <c r="B75" s="7" t="s">
        <v>802</v>
      </c>
      <c r="C75" s="7" t="s">
        <v>10</v>
      </c>
      <c r="D75" s="33"/>
      <c r="E75" s="33" t="s">
        <v>798</v>
      </c>
    </row>
    <row r="76" spans="1:5" x14ac:dyDescent="0.25">
      <c r="A76" s="8">
        <v>1</v>
      </c>
      <c r="B76" s="9" t="s">
        <v>803</v>
      </c>
      <c r="C76" s="9" t="s">
        <v>801</v>
      </c>
      <c r="D76" s="34"/>
      <c r="E76" s="34"/>
    </row>
    <row r="77" spans="1:5" x14ac:dyDescent="0.25">
      <c r="D77" t="s">
        <v>91</v>
      </c>
      <c r="E77" s="1">
        <f>190.57+190.57</f>
        <v>381.14</v>
      </c>
    </row>
    <row r="79" spans="1:5" x14ac:dyDescent="0.25">
      <c r="A79" s="1" t="s">
        <v>804</v>
      </c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ht="45" x14ac:dyDescent="0.25">
      <c r="A81" s="2" t="s">
        <v>1</v>
      </c>
      <c r="B81" s="3" t="s">
        <v>2</v>
      </c>
      <c r="C81" s="2" t="s">
        <v>3</v>
      </c>
      <c r="D81" s="2" t="s">
        <v>4</v>
      </c>
      <c r="E81" s="2" t="s">
        <v>5</v>
      </c>
    </row>
    <row r="82" spans="1:5" x14ac:dyDescent="0.25">
      <c r="A82" s="4" t="s">
        <v>6</v>
      </c>
      <c r="B82" s="5" t="s">
        <v>7</v>
      </c>
      <c r="C82" s="4" t="s">
        <v>8</v>
      </c>
      <c r="D82" s="4"/>
      <c r="E82" s="4"/>
    </row>
    <row r="83" spans="1:5" x14ac:dyDescent="0.25">
      <c r="A83" s="6">
        <v>6126</v>
      </c>
      <c r="B83" s="7" t="s">
        <v>805</v>
      </c>
      <c r="C83" s="7" t="s">
        <v>10</v>
      </c>
      <c r="D83" s="33"/>
      <c r="E83" s="33" t="s">
        <v>806</v>
      </c>
    </row>
    <row r="84" spans="1:5" x14ac:dyDescent="0.25">
      <c r="A84" s="8">
        <v>1</v>
      </c>
      <c r="B84" s="9" t="s">
        <v>807</v>
      </c>
      <c r="C84" s="9" t="s">
        <v>801</v>
      </c>
      <c r="D84" s="34"/>
      <c r="E84" s="34"/>
    </row>
    <row r="85" spans="1:5" x14ac:dyDescent="0.25">
      <c r="A85" s="6">
        <v>9373</v>
      </c>
      <c r="B85" s="7" t="s">
        <v>81</v>
      </c>
      <c r="C85" s="7" t="s">
        <v>10</v>
      </c>
      <c r="D85" s="33"/>
      <c r="E85" s="33" t="s">
        <v>798</v>
      </c>
    </row>
    <row r="86" spans="1:5" x14ac:dyDescent="0.25">
      <c r="A86" s="8" t="s">
        <v>799</v>
      </c>
      <c r="B86" s="9" t="s">
        <v>800</v>
      </c>
      <c r="C86" s="9" t="s">
        <v>801</v>
      </c>
      <c r="D86" s="34"/>
      <c r="E86" s="34"/>
    </row>
    <row r="87" spans="1:5" x14ac:dyDescent="0.25">
      <c r="D87" t="s">
        <v>91</v>
      </c>
      <c r="E87" s="1">
        <f>1815+190.57</f>
        <v>2005.57</v>
      </c>
    </row>
    <row r="89" spans="1:5" x14ac:dyDescent="0.25">
      <c r="A89" s="1" t="s">
        <v>808</v>
      </c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ht="45" x14ac:dyDescent="0.25">
      <c r="A91" s="2" t="s">
        <v>1</v>
      </c>
      <c r="B91" s="3" t="s">
        <v>2</v>
      </c>
      <c r="C91" s="2" t="s">
        <v>3</v>
      </c>
      <c r="D91" s="2" t="s">
        <v>4</v>
      </c>
      <c r="E91" s="2" t="s">
        <v>5</v>
      </c>
    </row>
    <row r="92" spans="1:5" x14ac:dyDescent="0.25">
      <c r="A92" s="4" t="s">
        <v>6</v>
      </c>
      <c r="B92" s="5" t="s">
        <v>7</v>
      </c>
      <c r="C92" s="4" t="s">
        <v>8</v>
      </c>
      <c r="D92" s="4"/>
      <c r="E92" s="4"/>
    </row>
    <row r="93" spans="1:5" x14ac:dyDescent="0.25">
      <c r="A93" s="6">
        <v>6591</v>
      </c>
      <c r="B93" s="7" t="s">
        <v>425</v>
      </c>
      <c r="C93" s="7" t="s">
        <v>10</v>
      </c>
      <c r="D93" s="33"/>
      <c r="E93" s="33" t="s">
        <v>809</v>
      </c>
    </row>
    <row r="94" spans="1:5" x14ac:dyDescent="0.25">
      <c r="A94" s="8" t="s">
        <v>810</v>
      </c>
      <c r="B94" s="9" t="s">
        <v>811</v>
      </c>
      <c r="C94" s="9" t="s">
        <v>812</v>
      </c>
      <c r="D94" s="34"/>
      <c r="E94" s="34"/>
    </row>
    <row r="95" spans="1:5" x14ac:dyDescent="0.25">
      <c r="A95" s="6">
        <v>6598</v>
      </c>
      <c r="B95" s="7" t="s">
        <v>635</v>
      </c>
      <c r="C95" s="7" t="s">
        <v>10</v>
      </c>
      <c r="D95" s="33"/>
      <c r="E95" s="33" t="s">
        <v>472</v>
      </c>
    </row>
    <row r="96" spans="1:5" x14ac:dyDescent="0.25">
      <c r="A96" s="8" t="s">
        <v>810</v>
      </c>
      <c r="B96" s="9" t="s">
        <v>813</v>
      </c>
      <c r="C96" s="9" t="s">
        <v>812</v>
      </c>
      <c r="D96" s="34"/>
      <c r="E96" s="34"/>
    </row>
    <row r="97" spans="1:5" x14ac:dyDescent="0.25">
      <c r="D97" t="s">
        <v>91</v>
      </c>
      <c r="E97" s="1">
        <f>110+120</f>
        <v>230</v>
      </c>
    </row>
    <row r="99" spans="1:5" x14ac:dyDescent="0.25">
      <c r="A99" s="1" t="s">
        <v>814</v>
      </c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ht="45" x14ac:dyDescent="0.25">
      <c r="A101" s="2" t="s">
        <v>1</v>
      </c>
      <c r="B101" s="3" t="s">
        <v>2</v>
      </c>
      <c r="C101" s="2" t="s">
        <v>3</v>
      </c>
      <c r="D101" s="2" t="s">
        <v>4</v>
      </c>
      <c r="E101" s="2" t="s">
        <v>5</v>
      </c>
    </row>
    <row r="102" spans="1:5" x14ac:dyDescent="0.25">
      <c r="A102" s="4" t="s">
        <v>6</v>
      </c>
      <c r="B102" s="5" t="s">
        <v>7</v>
      </c>
      <c r="C102" s="4" t="s">
        <v>8</v>
      </c>
      <c r="D102" s="4"/>
      <c r="E102" s="4"/>
    </row>
    <row r="103" spans="1:5" x14ac:dyDescent="0.25">
      <c r="A103" s="6">
        <v>5959</v>
      </c>
      <c r="B103" s="7" t="s">
        <v>815</v>
      </c>
      <c r="C103" s="7" t="s">
        <v>10</v>
      </c>
      <c r="D103" s="33"/>
      <c r="E103" s="33" t="s">
        <v>816</v>
      </c>
    </row>
    <row r="104" spans="1:5" x14ac:dyDescent="0.25">
      <c r="A104" s="11">
        <v>41488</v>
      </c>
      <c r="B104" s="9" t="s">
        <v>817</v>
      </c>
      <c r="C104" s="9" t="s">
        <v>818</v>
      </c>
      <c r="D104" s="34"/>
      <c r="E104" s="34"/>
    </row>
    <row r="107" spans="1:5" x14ac:dyDescent="0.25">
      <c r="A107" s="1" t="s">
        <v>819</v>
      </c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ht="45" x14ac:dyDescent="0.25">
      <c r="A109" s="2" t="s">
        <v>1</v>
      </c>
      <c r="B109" s="3" t="s">
        <v>2</v>
      </c>
      <c r="C109" s="2" t="s">
        <v>3</v>
      </c>
      <c r="D109" s="2" t="s">
        <v>4</v>
      </c>
      <c r="E109" s="2" t="s">
        <v>5</v>
      </c>
    </row>
    <row r="110" spans="1:5" x14ac:dyDescent="0.25">
      <c r="A110" s="4" t="s">
        <v>6</v>
      </c>
      <c r="B110" s="5" t="s">
        <v>7</v>
      </c>
      <c r="C110" s="4" t="s">
        <v>8</v>
      </c>
      <c r="D110" s="4"/>
      <c r="E110" s="4"/>
    </row>
    <row r="111" spans="1:5" x14ac:dyDescent="0.25">
      <c r="A111" s="6">
        <v>5779</v>
      </c>
      <c r="B111" s="7" t="s">
        <v>820</v>
      </c>
      <c r="C111" s="7" t="s">
        <v>10</v>
      </c>
      <c r="D111" s="33"/>
      <c r="E111" s="33" t="s">
        <v>821</v>
      </c>
    </row>
    <row r="112" spans="1:5" x14ac:dyDescent="0.25">
      <c r="A112" s="8" t="s">
        <v>822</v>
      </c>
      <c r="B112" s="9" t="s">
        <v>811</v>
      </c>
      <c r="C112" s="9" t="s">
        <v>818</v>
      </c>
      <c r="D112" s="34"/>
      <c r="E112" s="34"/>
    </row>
    <row r="113" spans="1:5" x14ac:dyDescent="0.25">
      <c r="A113" s="6">
        <v>6058</v>
      </c>
      <c r="B113" s="7" t="s">
        <v>558</v>
      </c>
      <c r="C113" s="7" t="s">
        <v>10</v>
      </c>
      <c r="D113" s="33"/>
      <c r="E113" s="33" t="s">
        <v>75</v>
      </c>
    </row>
    <row r="114" spans="1:5" x14ac:dyDescent="0.25">
      <c r="A114" s="11">
        <v>41132</v>
      </c>
      <c r="B114" s="9" t="s">
        <v>586</v>
      </c>
      <c r="C114" s="9" t="s">
        <v>818</v>
      </c>
      <c r="D114" s="34"/>
      <c r="E114" s="34"/>
    </row>
    <row r="115" spans="1:5" x14ac:dyDescent="0.25">
      <c r="D115" t="s">
        <v>91</v>
      </c>
      <c r="E115" s="1">
        <f>816.75+363</f>
        <v>1179.75</v>
      </c>
    </row>
    <row r="116" spans="1:5" x14ac:dyDescent="0.25">
      <c r="E116" s="1"/>
    </row>
    <row r="117" spans="1:5" x14ac:dyDescent="0.25">
      <c r="E117" s="1"/>
    </row>
    <row r="118" spans="1:5" x14ac:dyDescent="0.25">
      <c r="E118" s="1"/>
    </row>
    <row r="119" spans="1:5" x14ac:dyDescent="0.25">
      <c r="E119" s="1"/>
    </row>
    <row r="120" spans="1:5" x14ac:dyDescent="0.25">
      <c r="E120" s="1"/>
    </row>
    <row r="121" spans="1:5" x14ac:dyDescent="0.25">
      <c r="E121" s="1"/>
    </row>
    <row r="122" spans="1:5" x14ac:dyDescent="0.25">
      <c r="E122" s="1"/>
    </row>
    <row r="123" spans="1:5" x14ac:dyDescent="0.25">
      <c r="A123" s="1" t="s">
        <v>823</v>
      </c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ht="45" x14ac:dyDescent="0.25">
      <c r="A125" s="2" t="s">
        <v>1</v>
      </c>
      <c r="B125" s="3" t="s">
        <v>2</v>
      </c>
      <c r="C125" s="2" t="s">
        <v>3</v>
      </c>
      <c r="D125" s="2" t="s">
        <v>4</v>
      </c>
      <c r="E125" s="2" t="s">
        <v>5</v>
      </c>
    </row>
    <row r="126" spans="1:5" x14ac:dyDescent="0.25">
      <c r="A126" s="4" t="s">
        <v>6</v>
      </c>
      <c r="B126" s="5" t="s">
        <v>7</v>
      </c>
      <c r="C126" s="4" t="s">
        <v>8</v>
      </c>
      <c r="D126" s="4"/>
      <c r="E126" s="4"/>
    </row>
    <row r="127" spans="1:5" x14ac:dyDescent="0.25">
      <c r="A127" s="6">
        <v>6590</v>
      </c>
      <c r="B127" s="7" t="s">
        <v>820</v>
      </c>
      <c r="C127" s="7" t="s">
        <v>10</v>
      </c>
      <c r="D127" s="33"/>
      <c r="E127" s="33" t="s">
        <v>824</v>
      </c>
    </row>
    <row r="128" spans="1:5" x14ac:dyDescent="0.25">
      <c r="A128" s="11">
        <v>42948</v>
      </c>
      <c r="B128" s="9" t="s">
        <v>811</v>
      </c>
      <c r="C128" s="9" t="s">
        <v>825</v>
      </c>
      <c r="D128" s="34"/>
      <c r="E128" s="34"/>
    </row>
    <row r="129" spans="1:5" x14ac:dyDescent="0.25">
      <c r="A129" s="6">
        <v>7017</v>
      </c>
      <c r="B129" s="7" t="s">
        <v>62</v>
      </c>
      <c r="C129" s="7" t="s">
        <v>10</v>
      </c>
      <c r="D129" s="33"/>
      <c r="E129" s="33" t="s">
        <v>824</v>
      </c>
    </row>
    <row r="130" spans="1:5" x14ac:dyDescent="0.25">
      <c r="A130" s="8" t="s">
        <v>826</v>
      </c>
      <c r="B130" s="9" t="s">
        <v>811</v>
      </c>
      <c r="C130" s="9" t="s">
        <v>825</v>
      </c>
      <c r="D130" s="34"/>
      <c r="E130" s="34"/>
    </row>
    <row r="131" spans="1:5" x14ac:dyDescent="0.25">
      <c r="D131" t="s">
        <v>91</v>
      </c>
      <c r="E131" s="1">
        <f>905.24+905.24</f>
        <v>1810.48</v>
      </c>
    </row>
    <row r="133" spans="1:5" x14ac:dyDescent="0.25">
      <c r="A133" s="1" t="s">
        <v>827</v>
      </c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ht="45" x14ac:dyDescent="0.25">
      <c r="A135" s="2" t="s">
        <v>1</v>
      </c>
      <c r="B135" s="3" t="s">
        <v>2</v>
      </c>
      <c r="C135" s="2" t="s">
        <v>3</v>
      </c>
      <c r="D135" s="2" t="s">
        <v>4</v>
      </c>
      <c r="E135" s="2" t="s">
        <v>5</v>
      </c>
    </row>
    <row r="136" spans="1:5" x14ac:dyDescent="0.25">
      <c r="A136" s="4" t="s">
        <v>6</v>
      </c>
      <c r="B136" s="5" t="s">
        <v>7</v>
      </c>
      <c r="C136" s="4" t="s">
        <v>8</v>
      </c>
      <c r="D136" s="4"/>
      <c r="E136" s="4"/>
    </row>
    <row r="137" spans="1:5" x14ac:dyDescent="0.25">
      <c r="A137" s="6">
        <v>6224</v>
      </c>
      <c r="B137" s="7" t="s">
        <v>828</v>
      </c>
      <c r="C137" s="7" t="s">
        <v>10</v>
      </c>
      <c r="D137" s="33"/>
      <c r="E137" s="33" t="s">
        <v>829</v>
      </c>
    </row>
    <row r="138" spans="1:5" x14ac:dyDescent="0.25">
      <c r="A138" s="8" t="s">
        <v>830</v>
      </c>
      <c r="B138" s="9" t="s">
        <v>831</v>
      </c>
      <c r="C138" s="9" t="s">
        <v>832</v>
      </c>
      <c r="D138" s="34"/>
      <c r="E138" s="34"/>
    </row>
    <row r="141" spans="1:5" x14ac:dyDescent="0.25">
      <c r="A141" s="1" t="s">
        <v>833</v>
      </c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ht="45" x14ac:dyDescent="0.25">
      <c r="A143" s="2" t="s">
        <v>1</v>
      </c>
      <c r="B143" s="3" t="s">
        <v>2</v>
      </c>
      <c r="C143" s="2" t="s">
        <v>3</v>
      </c>
      <c r="D143" s="2" t="s">
        <v>4</v>
      </c>
      <c r="E143" s="2" t="s">
        <v>5</v>
      </c>
    </row>
    <row r="144" spans="1:5" x14ac:dyDescent="0.25">
      <c r="A144" s="4" t="s">
        <v>6</v>
      </c>
      <c r="B144" s="5" t="s">
        <v>7</v>
      </c>
      <c r="C144" s="4" t="s">
        <v>8</v>
      </c>
      <c r="D144" s="4"/>
      <c r="E144" s="4"/>
    </row>
    <row r="145" spans="1:5" x14ac:dyDescent="0.25">
      <c r="A145" s="6">
        <v>7709</v>
      </c>
      <c r="B145" s="7" t="s">
        <v>73</v>
      </c>
      <c r="C145" s="7" t="s">
        <v>10</v>
      </c>
      <c r="D145" s="33"/>
      <c r="E145" s="33" t="s">
        <v>834</v>
      </c>
    </row>
    <row r="146" spans="1:5" x14ac:dyDescent="0.25">
      <c r="A146" s="8">
        <v>45</v>
      </c>
      <c r="B146" s="9" t="s">
        <v>288</v>
      </c>
      <c r="C146" s="9" t="s">
        <v>835</v>
      </c>
      <c r="D146" s="34"/>
      <c r="E146" s="34"/>
    </row>
    <row r="149" spans="1:5" x14ac:dyDescent="0.25">
      <c r="A149" s="1" t="s">
        <v>836</v>
      </c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ht="45" x14ac:dyDescent="0.25">
      <c r="A151" s="2" t="s">
        <v>1</v>
      </c>
      <c r="B151" s="3" t="s">
        <v>2</v>
      </c>
      <c r="C151" s="2" t="s">
        <v>3</v>
      </c>
      <c r="D151" s="2" t="s">
        <v>4</v>
      </c>
      <c r="E151" s="2" t="s">
        <v>5</v>
      </c>
    </row>
    <row r="152" spans="1:5" x14ac:dyDescent="0.25">
      <c r="A152" s="4" t="s">
        <v>6</v>
      </c>
      <c r="B152" s="5" t="s">
        <v>7</v>
      </c>
      <c r="C152" s="4" t="s">
        <v>8</v>
      </c>
      <c r="D152" s="4"/>
      <c r="E152" s="4"/>
    </row>
    <row r="153" spans="1:5" x14ac:dyDescent="0.25">
      <c r="A153" s="6">
        <v>1239</v>
      </c>
      <c r="B153" s="7" t="s">
        <v>163</v>
      </c>
      <c r="C153" s="7" t="s">
        <v>10</v>
      </c>
      <c r="D153" s="33"/>
      <c r="E153" s="33" t="s">
        <v>837</v>
      </c>
    </row>
    <row r="154" spans="1:5" x14ac:dyDescent="0.25">
      <c r="A154" s="12">
        <v>41275</v>
      </c>
      <c r="B154" s="9" t="s">
        <v>838</v>
      </c>
      <c r="C154" s="9" t="s">
        <v>839</v>
      </c>
      <c r="D154" s="34"/>
      <c r="E154" s="34"/>
    </row>
    <row r="155" spans="1:5" x14ac:dyDescent="0.25">
      <c r="A155" s="6">
        <v>1846</v>
      </c>
      <c r="B155" s="7" t="s">
        <v>173</v>
      </c>
      <c r="C155" s="7" t="s">
        <v>10</v>
      </c>
      <c r="D155" s="33"/>
      <c r="E155" s="33" t="s">
        <v>840</v>
      </c>
    </row>
    <row r="156" spans="1:5" x14ac:dyDescent="0.25">
      <c r="A156" s="12">
        <v>41334</v>
      </c>
      <c r="B156" s="9" t="s">
        <v>841</v>
      </c>
      <c r="C156" s="9" t="s">
        <v>839</v>
      </c>
      <c r="D156" s="34"/>
      <c r="E156" s="34"/>
    </row>
    <row r="157" spans="1:5" x14ac:dyDescent="0.25">
      <c r="A157" s="6">
        <v>2877</v>
      </c>
      <c r="B157" s="7" t="s">
        <v>337</v>
      </c>
      <c r="C157" s="7" t="s">
        <v>10</v>
      </c>
      <c r="D157" s="33"/>
      <c r="E157" s="33" t="s">
        <v>842</v>
      </c>
    </row>
    <row r="158" spans="1:5" x14ac:dyDescent="0.25">
      <c r="A158" s="12">
        <v>41365</v>
      </c>
      <c r="B158" s="9" t="s">
        <v>843</v>
      </c>
      <c r="C158" s="9" t="s">
        <v>839</v>
      </c>
      <c r="D158" s="34"/>
      <c r="E158" s="34"/>
    </row>
    <row r="159" spans="1:5" x14ac:dyDescent="0.25">
      <c r="A159" s="6">
        <v>4759</v>
      </c>
      <c r="B159" s="7" t="s">
        <v>844</v>
      </c>
      <c r="C159" s="7" t="s">
        <v>10</v>
      </c>
      <c r="D159" s="33"/>
      <c r="E159" s="33" t="s">
        <v>845</v>
      </c>
    </row>
    <row r="160" spans="1:5" x14ac:dyDescent="0.25">
      <c r="A160" s="12">
        <v>41395</v>
      </c>
      <c r="B160" s="9" t="s">
        <v>198</v>
      </c>
      <c r="C160" s="9" t="s">
        <v>839</v>
      </c>
      <c r="D160" s="34"/>
      <c r="E160" s="34"/>
    </row>
    <row r="161" spans="1:6" x14ac:dyDescent="0.25">
      <c r="A161" s="6">
        <v>4871</v>
      </c>
      <c r="B161" s="7" t="s">
        <v>121</v>
      </c>
      <c r="C161" s="7" t="s">
        <v>10</v>
      </c>
      <c r="D161" s="33"/>
      <c r="E161" s="33" t="s">
        <v>98</v>
      </c>
    </row>
    <row r="162" spans="1:6" x14ac:dyDescent="0.25">
      <c r="A162" s="12">
        <v>41426</v>
      </c>
      <c r="B162" s="9" t="s">
        <v>198</v>
      </c>
      <c r="C162" s="9" t="s">
        <v>839</v>
      </c>
      <c r="D162" s="34"/>
      <c r="E162" s="34"/>
    </row>
    <row r="163" spans="1:6" x14ac:dyDescent="0.25">
      <c r="A163" s="6">
        <v>5958</v>
      </c>
      <c r="B163" s="7" t="s">
        <v>815</v>
      </c>
      <c r="C163" s="7" t="s">
        <v>10</v>
      </c>
      <c r="D163" s="33"/>
      <c r="E163" s="33" t="s">
        <v>846</v>
      </c>
    </row>
    <row r="164" spans="1:6" x14ac:dyDescent="0.25">
      <c r="A164" s="12">
        <v>41487</v>
      </c>
      <c r="B164" s="9" t="s">
        <v>817</v>
      </c>
      <c r="C164" s="9" t="s">
        <v>839</v>
      </c>
      <c r="D164" s="34"/>
      <c r="E164" s="34"/>
    </row>
    <row r="165" spans="1:6" x14ac:dyDescent="0.25">
      <c r="A165" s="6">
        <v>7322</v>
      </c>
      <c r="B165" s="7" t="s">
        <v>363</v>
      </c>
      <c r="C165" s="7" t="s">
        <v>10</v>
      </c>
      <c r="D165" s="33"/>
      <c r="E165" s="33" t="s">
        <v>658</v>
      </c>
    </row>
    <row r="166" spans="1:6" x14ac:dyDescent="0.25">
      <c r="A166" s="12">
        <v>41609</v>
      </c>
      <c r="B166" s="9" t="s">
        <v>365</v>
      </c>
      <c r="C166" s="9" t="s">
        <v>839</v>
      </c>
      <c r="D166" s="34"/>
      <c r="E166" s="34"/>
    </row>
    <row r="167" spans="1:6" x14ac:dyDescent="0.25">
      <c r="A167" s="6">
        <v>8386</v>
      </c>
      <c r="B167" s="7" t="s">
        <v>847</v>
      </c>
      <c r="C167" s="7" t="s">
        <v>10</v>
      </c>
      <c r="D167" s="33"/>
      <c r="E167" s="33" t="s">
        <v>848</v>
      </c>
    </row>
    <row r="168" spans="1:6" x14ac:dyDescent="0.25">
      <c r="A168" s="8" t="s">
        <v>849</v>
      </c>
      <c r="B168" s="9" t="s">
        <v>850</v>
      </c>
      <c r="C168" s="9" t="s">
        <v>839</v>
      </c>
      <c r="D168" s="34"/>
      <c r="E168" s="34"/>
    </row>
    <row r="169" spans="1:6" x14ac:dyDescent="0.25">
      <c r="A169" s="6">
        <v>9374</v>
      </c>
      <c r="B169" s="7" t="s">
        <v>235</v>
      </c>
      <c r="C169" s="7" t="s">
        <v>10</v>
      </c>
      <c r="D169" s="33"/>
      <c r="E169" s="33" t="s">
        <v>829</v>
      </c>
    </row>
    <row r="170" spans="1:6" x14ac:dyDescent="0.25">
      <c r="A170" s="8" t="s">
        <v>851</v>
      </c>
      <c r="B170" s="9" t="s">
        <v>142</v>
      </c>
      <c r="C170" s="9" t="s">
        <v>839</v>
      </c>
      <c r="D170" s="34"/>
      <c r="E170" s="34"/>
    </row>
    <row r="171" spans="1:6" x14ac:dyDescent="0.25">
      <c r="A171" s="6">
        <v>9593</v>
      </c>
      <c r="B171" s="7" t="s">
        <v>145</v>
      </c>
      <c r="C171" s="7" t="s">
        <v>10</v>
      </c>
      <c r="D171" s="33"/>
      <c r="E171" s="33" t="s">
        <v>852</v>
      </c>
    </row>
    <row r="172" spans="1:6" x14ac:dyDescent="0.25">
      <c r="A172" s="8" t="s">
        <v>853</v>
      </c>
      <c r="B172" s="9" t="s">
        <v>147</v>
      </c>
      <c r="C172" s="9" t="s">
        <v>839</v>
      </c>
      <c r="D172" s="34"/>
      <c r="E172" s="34"/>
    </row>
    <row r="173" spans="1:6" x14ac:dyDescent="0.25">
      <c r="D173" t="s">
        <v>91</v>
      </c>
      <c r="E173" s="1">
        <v>7278.15</v>
      </c>
      <c r="F173" t="s">
        <v>92</v>
      </c>
    </row>
    <row r="174" spans="1:6" x14ac:dyDescent="0.25">
      <c r="F174" t="s">
        <v>93</v>
      </c>
    </row>
    <row r="175" spans="1:6" x14ac:dyDescent="0.25">
      <c r="A175" s="1" t="s">
        <v>854</v>
      </c>
      <c r="B175" s="1"/>
      <c r="C175" s="1"/>
      <c r="D175" s="1"/>
      <c r="E175" s="1"/>
    </row>
    <row r="176" spans="1:6" x14ac:dyDescent="0.25">
      <c r="A176" s="1"/>
      <c r="B176" s="1"/>
      <c r="C176" s="1"/>
      <c r="D176" s="1"/>
      <c r="E176" s="1"/>
    </row>
    <row r="177" spans="1:5" ht="45" x14ac:dyDescent="0.25">
      <c r="A177" s="2" t="s">
        <v>1</v>
      </c>
      <c r="B177" s="3" t="s">
        <v>2</v>
      </c>
      <c r="C177" s="2" t="s">
        <v>3</v>
      </c>
      <c r="D177" s="2" t="s">
        <v>4</v>
      </c>
      <c r="E177" s="2" t="s">
        <v>5</v>
      </c>
    </row>
    <row r="178" spans="1:5" x14ac:dyDescent="0.25">
      <c r="A178" s="4" t="s">
        <v>6</v>
      </c>
      <c r="B178" s="5" t="s">
        <v>7</v>
      </c>
      <c r="C178" s="4" t="s">
        <v>8</v>
      </c>
      <c r="D178" s="4"/>
      <c r="E178" s="4"/>
    </row>
    <row r="179" spans="1:5" x14ac:dyDescent="0.25">
      <c r="A179" s="6">
        <v>6380</v>
      </c>
      <c r="B179" s="7" t="s">
        <v>855</v>
      </c>
      <c r="C179" s="7" t="s">
        <v>10</v>
      </c>
      <c r="D179" s="33"/>
      <c r="E179" s="33" t="s">
        <v>856</v>
      </c>
    </row>
    <row r="180" spans="1:5" x14ac:dyDescent="0.25">
      <c r="A180" s="8" t="s">
        <v>857</v>
      </c>
      <c r="B180" s="9" t="s">
        <v>130</v>
      </c>
      <c r="C180" s="9" t="s">
        <v>858</v>
      </c>
      <c r="D180" s="34"/>
      <c r="E180" s="34"/>
    </row>
    <row r="183" spans="1:5" x14ac:dyDescent="0.25">
      <c r="A183" s="1" t="s">
        <v>859</v>
      </c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ht="45" x14ac:dyDescent="0.25">
      <c r="A185" s="2" t="s">
        <v>1</v>
      </c>
      <c r="B185" s="3" t="s">
        <v>2</v>
      </c>
      <c r="C185" s="2" t="s">
        <v>3</v>
      </c>
      <c r="D185" s="2" t="s">
        <v>4</v>
      </c>
      <c r="E185" s="2" t="s">
        <v>5</v>
      </c>
    </row>
    <row r="186" spans="1:5" x14ac:dyDescent="0.25">
      <c r="A186" s="4" t="s">
        <v>6</v>
      </c>
      <c r="B186" s="5" t="s">
        <v>7</v>
      </c>
      <c r="C186" s="4" t="s">
        <v>8</v>
      </c>
      <c r="D186" s="4"/>
      <c r="E186" s="4"/>
    </row>
    <row r="187" spans="1:5" x14ac:dyDescent="0.25">
      <c r="A187" s="6">
        <v>4654</v>
      </c>
      <c r="B187" s="7" t="s">
        <v>113</v>
      </c>
      <c r="C187" s="7" t="s">
        <v>10</v>
      </c>
      <c r="D187" s="33"/>
      <c r="E187" s="33" t="s">
        <v>860</v>
      </c>
    </row>
    <row r="188" spans="1:5" x14ac:dyDescent="0.25">
      <c r="A188" s="8" t="s">
        <v>861</v>
      </c>
      <c r="B188" s="9" t="s">
        <v>422</v>
      </c>
      <c r="C188" s="9" t="s">
        <v>862</v>
      </c>
      <c r="D188" s="34"/>
      <c r="E188" s="34"/>
    </row>
    <row r="189" spans="1:5" x14ac:dyDescent="0.25">
      <c r="A189" s="6">
        <v>8376</v>
      </c>
      <c r="B189" s="7" t="s">
        <v>863</v>
      </c>
      <c r="C189" s="7" t="s">
        <v>10</v>
      </c>
      <c r="D189" s="33"/>
      <c r="E189" s="33" t="s">
        <v>864</v>
      </c>
    </row>
    <row r="190" spans="1:5" x14ac:dyDescent="0.25">
      <c r="A190" s="8" t="s">
        <v>865</v>
      </c>
      <c r="B190" s="9" t="s">
        <v>866</v>
      </c>
      <c r="C190" s="9" t="s">
        <v>862</v>
      </c>
      <c r="D190" s="34"/>
      <c r="E190" s="34"/>
    </row>
    <row r="191" spans="1:5" x14ac:dyDescent="0.25">
      <c r="D191" t="s">
        <v>91</v>
      </c>
      <c r="E191" s="1">
        <f>2783+393.25</f>
        <v>3176.25</v>
      </c>
    </row>
    <row r="193" spans="1:5" x14ac:dyDescent="0.25">
      <c r="A193" s="1" t="s">
        <v>867</v>
      </c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ht="45" x14ac:dyDescent="0.25">
      <c r="A195" s="2" t="s">
        <v>1</v>
      </c>
      <c r="B195" s="3" t="s">
        <v>2</v>
      </c>
      <c r="C195" s="2" t="s">
        <v>3</v>
      </c>
      <c r="D195" s="2" t="s">
        <v>4</v>
      </c>
      <c r="E195" s="2" t="s">
        <v>5</v>
      </c>
    </row>
    <row r="196" spans="1:5" x14ac:dyDescent="0.25">
      <c r="A196" s="4" t="s">
        <v>6</v>
      </c>
      <c r="B196" s="5" t="s">
        <v>7</v>
      </c>
      <c r="C196" s="4" t="s">
        <v>8</v>
      </c>
      <c r="D196" s="4"/>
      <c r="E196" s="4"/>
    </row>
    <row r="197" spans="1:5" x14ac:dyDescent="0.25">
      <c r="A197" s="6">
        <v>4931</v>
      </c>
      <c r="B197" s="7" t="s">
        <v>119</v>
      </c>
      <c r="C197" s="7" t="s">
        <v>10</v>
      </c>
      <c r="D197" s="33"/>
      <c r="E197" s="33" t="s">
        <v>75</v>
      </c>
    </row>
    <row r="198" spans="1:5" x14ac:dyDescent="0.25">
      <c r="A198" s="8" t="s">
        <v>868</v>
      </c>
      <c r="B198" s="9" t="s">
        <v>844</v>
      </c>
      <c r="C198" s="9" t="s">
        <v>869</v>
      </c>
      <c r="D198" s="34"/>
      <c r="E198" s="34"/>
    </row>
    <row r="209" spans="1:5" x14ac:dyDescent="0.25">
      <c r="A209" s="1" t="s">
        <v>870</v>
      </c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ht="45" x14ac:dyDescent="0.25">
      <c r="A211" s="2" t="s">
        <v>1</v>
      </c>
      <c r="B211" s="3" t="s">
        <v>2</v>
      </c>
      <c r="C211" s="2" t="s">
        <v>3</v>
      </c>
      <c r="D211" s="2" t="s">
        <v>4</v>
      </c>
      <c r="E211" s="2" t="s">
        <v>5</v>
      </c>
    </row>
    <row r="212" spans="1:5" x14ac:dyDescent="0.25">
      <c r="A212" s="4" t="s">
        <v>6</v>
      </c>
      <c r="B212" s="5" t="s">
        <v>7</v>
      </c>
      <c r="C212" s="4" t="s">
        <v>8</v>
      </c>
      <c r="D212" s="4"/>
      <c r="E212" s="4"/>
    </row>
    <row r="213" spans="1:5" x14ac:dyDescent="0.25">
      <c r="A213" s="6">
        <v>6029</v>
      </c>
      <c r="B213" s="7" t="s">
        <v>544</v>
      </c>
      <c r="C213" s="7" t="s">
        <v>10</v>
      </c>
      <c r="D213" s="33"/>
      <c r="E213" s="33" t="s">
        <v>871</v>
      </c>
    </row>
    <row r="214" spans="1:5" ht="25.5" x14ac:dyDescent="0.25">
      <c r="A214" s="8" t="s">
        <v>872</v>
      </c>
      <c r="B214" s="9" t="s">
        <v>815</v>
      </c>
      <c r="C214" s="9" t="s">
        <v>873</v>
      </c>
      <c r="D214" s="34"/>
      <c r="E214" s="34"/>
    </row>
    <row r="217" spans="1:5" x14ac:dyDescent="0.25">
      <c r="A217" s="1" t="s">
        <v>874</v>
      </c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ht="45" x14ac:dyDescent="0.25">
      <c r="A219" s="2" t="s">
        <v>1</v>
      </c>
      <c r="B219" s="3" t="s">
        <v>2</v>
      </c>
      <c r="C219" s="2" t="s">
        <v>3</v>
      </c>
      <c r="D219" s="2" t="s">
        <v>4</v>
      </c>
      <c r="E219" s="2" t="s">
        <v>5</v>
      </c>
    </row>
    <row r="220" spans="1:5" x14ac:dyDescent="0.25">
      <c r="A220" s="4" t="s">
        <v>6</v>
      </c>
      <c r="B220" s="5" t="s">
        <v>7</v>
      </c>
      <c r="C220" s="4" t="s">
        <v>8</v>
      </c>
      <c r="D220" s="4"/>
      <c r="E220" s="4"/>
    </row>
    <row r="221" spans="1:5" x14ac:dyDescent="0.25">
      <c r="A221" s="6">
        <v>95</v>
      </c>
      <c r="B221" s="7" t="s">
        <v>815</v>
      </c>
      <c r="C221" s="7" t="s">
        <v>10</v>
      </c>
      <c r="D221" s="33"/>
      <c r="E221" s="33" t="s">
        <v>875</v>
      </c>
    </row>
    <row r="222" spans="1:5" x14ac:dyDescent="0.25">
      <c r="A222" s="8" t="s">
        <v>876</v>
      </c>
      <c r="B222" s="9" t="s">
        <v>510</v>
      </c>
      <c r="C222" s="9" t="s">
        <v>877</v>
      </c>
      <c r="D222" s="34"/>
      <c r="E222" s="34"/>
    </row>
    <row r="223" spans="1:5" x14ac:dyDescent="0.25">
      <c r="A223" s="6">
        <v>96</v>
      </c>
      <c r="B223" s="7" t="s">
        <v>815</v>
      </c>
      <c r="C223" s="7" t="s">
        <v>10</v>
      </c>
      <c r="D223" s="33"/>
      <c r="E223" s="33" t="s">
        <v>875</v>
      </c>
    </row>
    <row r="224" spans="1:5" x14ac:dyDescent="0.25">
      <c r="A224" s="8" t="s">
        <v>878</v>
      </c>
      <c r="B224" s="9" t="s">
        <v>817</v>
      </c>
      <c r="C224" s="9" t="s">
        <v>877</v>
      </c>
      <c r="D224" s="34"/>
      <c r="E224" s="34"/>
    </row>
    <row r="225" spans="1:6" x14ac:dyDescent="0.25">
      <c r="A225" s="6">
        <v>97</v>
      </c>
      <c r="B225" s="7" t="s">
        <v>132</v>
      </c>
      <c r="C225" s="7" t="s">
        <v>10</v>
      </c>
      <c r="D225" s="33"/>
      <c r="E225" s="33" t="s">
        <v>879</v>
      </c>
    </row>
    <row r="226" spans="1:6" x14ac:dyDescent="0.25">
      <c r="A226" s="8" t="s">
        <v>880</v>
      </c>
      <c r="B226" s="9" t="s">
        <v>542</v>
      </c>
      <c r="C226" s="9" t="s">
        <v>877</v>
      </c>
      <c r="D226" s="34"/>
      <c r="E226" s="34"/>
    </row>
    <row r="227" spans="1:6" x14ac:dyDescent="0.25">
      <c r="A227" s="6">
        <v>98</v>
      </c>
      <c r="B227" s="7" t="s">
        <v>132</v>
      </c>
      <c r="C227" s="7" t="s">
        <v>10</v>
      </c>
      <c r="D227" s="33"/>
      <c r="E227" s="33" t="s">
        <v>881</v>
      </c>
    </row>
    <row r="228" spans="1:6" x14ac:dyDescent="0.25">
      <c r="A228" s="8" t="s">
        <v>882</v>
      </c>
      <c r="B228" s="9" t="s">
        <v>542</v>
      </c>
      <c r="C228" s="9" t="s">
        <v>877</v>
      </c>
      <c r="D228" s="34"/>
      <c r="E228" s="34"/>
    </row>
    <row r="229" spans="1:6" x14ac:dyDescent="0.25">
      <c r="D229" t="s">
        <v>91</v>
      </c>
      <c r="E229" s="1">
        <v>6000</v>
      </c>
      <c r="F229" t="s">
        <v>92</v>
      </c>
    </row>
    <row r="230" spans="1:6" x14ac:dyDescent="0.25">
      <c r="F230" t="s">
        <v>93</v>
      </c>
    </row>
    <row r="231" spans="1:6" x14ac:dyDescent="0.25">
      <c r="A231" s="1" t="s">
        <v>883</v>
      </c>
      <c r="B231" s="1"/>
      <c r="C231" s="1"/>
      <c r="D231" s="1"/>
      <c r="E231" s="1"/>
    </row>
    <row r="232" spans="1:6" x14ac:dyDescent="0.25">
      <c r="A232" s="1"/>
      <c r="B232" s="1"/>
      <c r="C232" s="1"/>
      <c r="D232" s="1"/>
      <c r="E232" s="1"/>
    </row>
    <row r="233" spans="1:6" ht="45" x14ac:dyDescent="0.25">
      <c r="A233" s="2" t="s">
        <v>1</v>
      </c>
      <c r="B233" s="3" t="s">
        <v>2</v>
      </c>
      <c r="C233" s="2" t="s">
        <v>3</v>
      </c>
      <c r="D233" s="2" t="s">
        <v>4</v>
      </c>
      <c r="E233" s="2" t="s">
        <v>5</v>
      </c>
    </row>
    <row r="234" spans="1:6" x14ac:dyDescent="0.25">
      <c r="A234" s="4" t="s">
        <v>6</v>
      </c>
      <c r="B234" s="5" t="s">
        <v>7</v>
      </c>
      <c r="C234" s="4" t="s">
        <v>8</v>
      </c>
      <c r="D234" s="4"/>
      <c r="E234" s="4"/>
    </row>
    <row r="235" spans="1:6" x14ac:dyDescent="0.25">
      <c r="A235" s="6">
        <v>6419</v>
      </c>
      <c r="B235" s="7" t="s">
        <v>332</v>
      </c>
      <c r="C235" s="7" t="s">
        <v>10</v>
      </c>
      <c r="D235" s="33"/>
      <c r="E235" s="33" t="s">
        <v>884</v>
      </c>
    </row>
    <row r="236" spans="1:6" x14ac:dyDescent="0.25">
      <c r="A236" s="15">
        <v>41925</v>
      </c>
      <c r="B236" s="9" t="s">
        <v>130</v>
      </c>
      <c r="C236" s="9" t="s">
        <v>885</v>
      </c>
      <c r="D236" s="34"/>
      <c r="E236" s="34"/>
    </row>
    <row r="239" spans="1:6" x14ac:dyDescent="0.25">
      <c r="A239" s="1" t="s">
        <v>886</v>
      </c>
      <c r="B239" s="1"/>
      <c r="C239" s="1"/>
      <c r="D239" s="1"/>
      <c r="E239" s="1"/>
    </row>
    <row r="240" spans="1:6" x14ac:dyDescent="0.25">
      <c r="A240" s="1"/>
      <c r="B240" s="1"/>
      <c r="C240" s="1"/>
      <c r="D240" s="1"/>
      <c r="E240" s="1"/>
    </row>
    <row r="241" spans="1:5" ht="45" x14ac:dyDescent="0.25">
      <c r="A241" s="2" t="s">
        <v>1</v>
      </c>
      <c r="B241" s="3" t="s">
        <v>2</v>
      </c>
      <c r="C241" s="2" t="s">
        <v>3</v>
      </c>
      <c r="D241" s="2" t="s">
        <v>4</v>
      </c>
      <c r="E241" s="2" t="s">
        <v>5</v>
      </c>
    </row>
    <row r="242" spans="1:5" x14ac:dyDescent="0.25">
      <c r="A242" s="4" t="s">
        <v>6</v>
      </c>
      <c r="B242" s="5" t="s">
        <v>7</v>
      </c>
      <c r="C242" s="4" t="s">
        <v>8</v>
      </c>
      <c r="D242" s="4"/>
      <c r="E242" s="4"/>
    </row>
    <row r="243" spans="1:5" x14ac:dyDescent="0.25">
      <c r="A243" s="6">
        <v>6911</v>
      </c>
      <c r="B243" s="7" t="s">
        <v>887</v>
      </c>
      <c r="C243" s="7" t="s">
        <v>10</v>
      </c>
      <c r="D243" s="33"/>
      <c r="E243" s="33" t="s">
        <v>888</v>
      </c>
    </row>
    <row r="244" spans="1:5" x14ac:dyDescent="0.25">
      <c r="A244" s="8">
        <v>74</v>
      </c>
      <c r="B244" s="9" t="s">
        <v>215</v>
      </c>
      <c r="C244" s="9" t="s">
        <v>889</v>
      </c>
      <c r="D244" s="34"/>
      <c r="E244" s="34"/>
    </row>
    <row r="245" spans="1:5" x14ac:dyDescent="0.25">
      <c r="A245" s="13"/>
      <c r="B245" s="14"/>
      <c r="C245" s="14"/>
      <c r="D245" s="14"/>
      <c r="E245" s="14"/>
    </row>
    <row r="246" spans="1:5" x14ac:dyDescent="0.25">
      <c r="A246" s="13"/>
      <c r="B246" s="14"/>
      <c r="C246" s="14"/>
      <c r="D246" s="14"/>
      <c r="E246" s="14"/>
    </row>
    <row r="247" spans="1:5" x14ac:dyDescent="0.25">
      <c r="A247" s="13"/>
      <c r="B247" s="14"/>
      <c r="C247" s="14"/>
      <c r="D247" s="14"/>
      <c r="E247" s="14"/>
    </row>
    <row r="248" spans="1:5" x14ac:dyDescent="0.25">
      <c r="A248" s="13"/>
      <c r="B248" s="14"/>
      <c r="C248" s="14"/>
      <c r="D248" s="14"/>
      <c r="E248" s="14"/>
    </row>
    <row r="251" spans="1:5" x14ac:dyDescent="0.25">
      <c r="A251" s="1" t="s">
        <v>890</v>
      </c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ht="45" x14ac:dyDescent="0.25">
      <c r="A253" s="2" t="s">
        <v>1</v>
      </c>
      <c r="B253" s="3" t="s">
        <v>2</v>
      </c>
      <c r="C253" s="2" t="s">
        <v>3</v>
      </c>
      <c r="D253" s="2" t="s">
        <v>4</v>
      </c>
      <c r="E253" s="2" t="s">
        <v>5</v>
      </c>
    </row>
    <row r="254" spans="1:5" x14ac:dyDescent="0.25">
      <c r="A254" s="4" t="s">
        <v>6</v>
      </c>
      <c r="B254" s="5" t="s">
        <v>7</v>
      </c>
      <c r="C254" s="4" t="s">
        <v>8</v>
      </c>
      <c r="D254" s="4"/>
      <c r="E254" s="4"/>
    </row>
    <row r="255" spans="1:5" x14ac:dyDescent="0.25">
      <c r="A255" s="6">
        <v>6947</v>
      </c>
      <c r="B255" s="7" t="s">
        <v>133</v>
      </c>
      <c r="C255" s="7" t="s">
        <v>10</v>
      </c>
      <c r="D255" s="33"/>
      <c r="E255" s="33" t="s">
        <v>104</v>
      </c>
    </row>
    <row r="256" spans="1:5" x14ac:dyDescent="0.25">
      <c r="A256" s="8" t="s">
        <v>891</v>
      </c>
      <c r="B256" s="9" t="s">
        <v>215</v>
      </c>
      <c r="C256" s="9" t="s">
        <v>892</v>
      </c>
      <c r="D256" s="34"/>
      <c r="E256" s="34"/>
    </row>
    <row r="257" spans="1:5" x14ac:dyDescent="0.25">
      <c r="A257" s="6">
        <v>9739</v>
      </c>
      <c r="B257" s="7" t="s">
        <v>238</v>
      </c>
      <c r="C257" s="7" t="s">
        <v>10</v>
      </c>
      <c r="D257" s="33"/>
      <c r="E257" s="33" t="s">
        <v>893</v>
      </c>
    </row>
    <row r="258" spans="1:5" x14ac:dyDescent="0.25">
      <c r="A258" s="8" t="s">
        <v>894</v>
      </c>
      <c r="B258" s="9" t="s">
        <v>235</v>
      </c>
      <c r="C258" s="9" t="s">
        <v>892</v>
      </c>
      <c r="D258" s="34"/>
      <c r="E258" s="34"/>
    </row>
    <row r="259" spans="1:5" x14ac:dyDescent="0.25">
      <c r="D259" t="s">
        <v>91</v>
      </c>
      <c r="E259" s="1">
        <f>200+219.78</f>
        <v>419.78</v>
      </c>
    </row>
    <row r="261" spans="1:5" x14ac:dyDescent="0.25">
      <c r="A261" s="1" t="s">
        <v>895</v>
      </c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ht="45" x14ac:dyDescent="0.25">
      <c r="A263" s="2" t="s">
        <v>1</v>
      </c>
      <c r="B263" s="3" t="s">
        <v>2</v>
      </c>
      <c r="C263" s="2" t="s">
        <v>3</v>
      </c>
      <c r="D263" s="2" t="s">
        <v>4</v>
      </c>
      <c r="E263" s="2" t="s">
        <v>5</v>
      </c>
    </row>
    <row r="264" spans="1:5" x14ac:dyDescent="0.25">
      <c r="A264" s="4" t="s">
        <v>6</v>
      </c>
      <c r="B264" s="5" t="s">
        <v>7</v>
      </c>
      <c r="C264" s="4" t="s">
        <v>8</v>
      </c>
      <c r="D264" s="4"/>
      <c r="E264" s="4"/>
    </row>
    <row r="265" spans="1:5" x14ac:dyDescent="0.25">
      <c r="A265" s="6">
        <v>7046</v>
      </c>
      <c r="B265" s="7" t="s">
        <v>896</v>
      </c>
      <c r="C265" s="7" t="s">
        <v>10</v>
      </c>
      <c r="D265" s="33"/>
      <c r="E265" s="33" t="s">
        <v>897</v>
      </c>
    </row>
    <row r="266" spans="1:5" x14ac:dyDescent="0.25">
      <c r="A266" s="8" t="s">
        <v>898</v>
      </c>
      <c r="B266" s="9" t="s">
        <v>887</v>
      </c>
      <c r="C266" s="9" t="s">
        <v>899</v>
      </c>
      <c r="D266" s="34"/>
      <c r="E266" s="34"/>
    </row>
  </sheetData>
  <mergeCells count="94">
    <mergeCell ref="D5:D6"/>
    <mergeCell ref="E5:E6"/>
    <mergeCell ref="D7:D8"/>
    <mergeCell ref="E7:E8"/>
    <mergeCell ref="D15:D16"/>
    <mergeCell ref="E15:E16"/>
    <mergeCell ref="D23:D24"/>
    <mergeCell ref="E23:E24"/>
    <mergeCell ref="D31:D32"/>
    <mergeCell ref="E31:E32"/>
    <mergeCell ref="D33:D34"/>
    <mergeCell ref="E33:E34"/>
    <mergeCell ref="D42:D43"/>
    <mergeCell ref="E42:E43"/>
    <mergeCell ref="D50:D51"/>
    <mergeCell ref="E50:E51"/>
    <mergeCell ref="D58:D59"/>
    <mergeCell ref="E58:E59"/>
    <mergeCell ref="D66:D67"/>
    <mergeCell ref="E66:E67"/>
    <mergeCell ref="D73:D74"/>
    <mergeCell ref="E73:E74"/>
    <mergeCell ref="D75:D76"/>
    <mergeCell ref="E75:E76"/>
    <mergeCell ref="D83:D84"/>
    <mergeCell ref="E83:E84"/>
    <mergeCell ref="D85:D86"/>
    <mergeCell ref="E85:E86"/>
    <mergeCell ref="D93:D94"/>
    <mergeCell ref="E93:E94"/>
    <mergeCell ref="D95:D96"/>
    <mergeCell ref="E95:E96"/>
    <mergeCell ref="D103:D104"/>
    <mergeCell ref="E103:E104"/>
    <mergeCell ref="D111:D112"/>
    <mergeCell ref="E111:E112"/>
    <mergeCell ref="D113:D114"/>
    <mergeCell ref="E113:E114"/>
    <mergeCell ref="D127:D128"/>
    <mergeCell ref="E127:E128"/>
    <mergeCell ref="D129:D130"/>
    <mergeCell ref="E129:E130"/>
    <mergeCell ref="D137:D138"/>
    <mergeCell ref="E137:E138"/>
    <mergeCell ref="D145:D146"/>
    <mergeCell ref="E145:E146"/>
    <mergeCell ref="D153:D154"/>
    <mergeCell ref="E153:E154"/>
    <mergeCell ref="D155:D156"/>
    <mergeCell ref="E155:E156"/>
    <mergeCell ref="D157:D158"/>
    <mergeCell ref="E157:E158"/>
    <mergeCell ref="D159:D160"/>
    <mergeCell ref="E159:E160"/>
    <mergeCell ref="D161:D162"/>
    <mergeCell ref="E161:E162"/>
    <mergeCell ref="D163:D164"/>
    <mergeCell ref="E163:E164"/>
    <mergeCell ref="D165:D166"/>
    <mergeCell ref="E165:E166"/>
    <mergeCell ref="D167:D168"/>
    <mergeCell ref="E167:E168"/>
    <mergeCell ref="D169:D170"/>
    <mergeCell ref="E169:E170"/>
    <mergeCell ref="D171:D172"/>
    <mergeCell ref="E171:E172"/>
    <mergeCell ref="D179:D180"/>
    <mergeCell ref="E179:E180"/>
    <mergeCell ref="D187:D188"/>
    <mergeCell ref="E187:E188"/>
    <mergeCell ref="D189:D190"/>
    <mergeCell ref="E189:E190"/>
    <mergeCell ref="D197:D198"/>
    <mergeCell ref="E197:E198"/>
    <mergeCell ref="D213:D214"/>
    <mergeCell ref="E213:E214"/>
    <mergeCell ref="D221:D222"/>
    <mergeCell ref="E221:E222"/>
    <mergeCell ref="D223:D224"/>
    <mergeCell ref="E223:E224"/>
    <mergeCell ref="D225:D226"/>
    <mergeCell ref="E225:E226"/>
    <mergeCell ref="D227:D228"/>
    <mergeCell ref="E227:E228"/>
    <mergeCell ref="D257:D258"/>
    <mergeCell ref="E257:E258"/>
    <mergeCell ref="D265:D266"/>
    <mergeCell ref="E265:E266"/>
    <mergeCell ref="D235:D236"/>
    <mergeCell ref="E235:E236"/>
    <mergeCell ref="D243:D244"/>
    <mergeCell ref="E243:E244"/>
    <mergeCell ref="D255:D256"/>
    <mergeCell ref="E255:E256"/>
  </mergeCells>
  <pageMargins left="0.7" right="0.7" top="0.75" bottom="0.75" header="0.3" footer="0.3"/>
  <pageSetup paperSize="9" orientation="portrait" verticalDpi="0" r:id="rId1"/>
  <headerFooter>
    <oddHeader>&amp;L&amp;"-,Bold"Mākslinieki, atpūta, izklaide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Normal="100" workbookViewId="0">
      <selection activeCell="G10" sqref="G10"/>
    </sheetView>
  </sheetViews>
  <sheetFormatPr defaultRowHeight="15" x14ac:dyDescent="0.25"/>
  <cols>
    <col min="1" max="1" width="10.140625" customWidth="1"/>
    <col min="2" max="2" width="10.42578125" customWidth="1"/>
    <col min="3" max="3" width="21.85546875" customWidth="1"/>
    <col min="5" max="5" width="9.5703125" customWidth="1"/>
  </cols>
  <sheetData>
    <row r="1" spans="1:5" x14ac:dyDescent="0.25">
      <c r="A1" s="1" t="s">
        <v>900</v>
      </c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30" x14ac:dyDescent="0.25">
      <c r="A3" s="2" t="s">
        <v>1</v>
      </c>
      <c r="B3" s="3" t="s">
        <v>2</v>
      </c>
      <c r="C3" s="2" t="s">
        <v>3</v>
      </c>
      <c r="D3" s="2" t="s">
        <v>4</v>
      </c>
      <c r="E3" s="2" t="s">
        <v>5</v>
      </c>
    </row>
    <row r="4" spans="1:5" x14ac:dyDescent="0.25">
      <c r="A4" s="4" t="s">
        <v>6</v>
      </c>
      <c r="B4" s="5" t="s">
        <v>7</v>
      </c>
      <c r="C4" s="4" t="s">
        <v>8</v>
      </c>
      <c r="D4" s="4"/>
      <c r="E4" s="4"/>
    </row>
    <row r="5" spans="1:5" x14ac:dyDescent="0.25">
      <c r="A5" s="6">
        <v>444</v>
      </c>
      <c r="B5" s="7" t="s">
        <v>737</v>
      </c>
      <c r="C5" s="7" t="s">
        <v>10</v>
      </c>
      <c r="D5" s="33"/>
      <c r="E5" s="33" t="s">
        <v>901</v>
      </c>
    </row>
    <row r="6" spans="1:5" ht="25.5" x14ac:dyDescent="0.25">
      <c r="A6" s="8" t="s">
        <v>902</v>
      </c>
      <c r="B6" s="9" t="s">
        <v>737</v>
      </c>
      <c r="C6" s="9" t="s">
        <v>903</v>
      </c>
      <c r="D6" s="34"/>
      <c r="E6" s="34"/>
    </row>
    <row r="7" spans="1:5" x14ac:dyDescent="0.25">
      <c r="A7" s="6">
        <v>1073</v>
      </c>
      <c r="B7" s="7" t="s">
        <v>22</v>
      </c>
      <c r="C7" s="7" t="s">
        <v>10</v>
      </c>
      <c r="D7" s="33"/>
      <c r="E7" s="33" t="s">
        <v>904</v>
      </c>
    </row>
    <row r="8" spans="1:5" x14ac:dyDescent="0.25">
      <c r="A8" s="12">
        <v>40940</v>
      </c>
      <c r="B8" s="9" t="s">
        <v>22</v>
      </c>
      <c r="C8" s="9" t="s">
        <v>903</v>
      </c>
      <c r="D8" s="34"/>
      <c r="E8" s="34"/>
    </row>
    <row r="9" spans="1:5" x14ac:dyDescent="0.25">
      <c r="A9" s="6">
        <v>1846</v>
      </c>
      <c r="B9" s="7" t="s">
        <v>905</v>
      </c>
      <c r="C9" s="7" t="s">
        <v>10</v>
      </c>
      <c r="D9" s="33"/>
      <c r="E9" s="33" t="s">
        <v>906</v>
      </c>
    </row>
    <row r="10" spans="1:5" ht="25.5" x14ac:dyDescent="0.25">
      <c r="A10" s="8" t="s">
        <v>907</v>
      </c>
      <c r="B10" s="9" t="s">
        <v>23</v>
      </c>
      <c r="C10" s="9" t="s">
        <v>903</v>
      </c>
      <c r="D10" s="34"/>
      <c r="E10" s="34"/>
    </row>
    <row r="11" spans="1:5" x14ac:dyDescent="0.25">
      <c r="A11" s="6">
        <v>2660</v>
      </c>
      <c r="B11" s="7" t="s">
        <v>908</v>
      </c>
      <c r="C11" s="7" t="s">
        <v>10</v>
      </c>
      <c r="D11" s="33"/>
      <c r="E11" s="33" t="s">
        <v>901</v>
      </c>
    </row>
    <row r="12" spans="1:5" ht="25.5" x14ac:dyDescent="0.25">
      <c r="A12" s="8" t="s">
        <v>909</v>
      </c>
      <c r="B12" s="9" t="s">
        <v>263</v>
      </c>
      <c r="C12" s="9" t="s">
        <v>903</v>
      </c>
      <c r="D12" s="34"/>
      <c r="E12" s="34"/>
    </row>
    <row r="13" spans="1:5" x14ac:dyDescent="0.25">
      <c r="A13" s="6">
        <v>3423</v>
      </c>
      <c r="B13" s="7" t="s">
        <v>910</v>
      </c>
      <c r="C13" s="7" t="s">
        <v>10</v>
      </c>
      <c r="D13" s="33"/>
      <c r="E13" s="33" t="s">
        <v>911</v>
      </c>
    </row>
    <row r="14" spans="1:5" ht="25.5" x14ac:dyDescent="0.25">
      <c r="A14" s="8" t="s">
        <v>912</v>
      </c>
      <c r="B14" s="9" t="s">
        <v>910</v>
      </c>
      <c r="C14" s="9" t="s">
        <v>903</v>
      </c>
      <c r="D14" s="34"/>
      <c r="E14" s="34"/>
    </row>
    <row r="15" spans="1:5" x14ac:dyDescent="0.25">
      <c r="A15" s="6">
        <v>4010</v>
      </c>
      <c r="B15" s="7" t="s">
        <v>374</v>
      </c>
      <c r="C15" s="7" t="s">
        <v>10</v>
      </c>
      <c r="D15" s="33"/>
      <c r="E15" s="33" t="s">
        <v>913</v>
      </c>
    </row>
    <row r="16" spans="1:5" ht="25.5" x14ac:dyDescent="0.25">
      <c r="A16" s="8" t="s">
        <v>914</v>
      </c>
      <c r="B16" s="9" t="s">
        <v>374</v>
      </c>
      <c r="C16" s="9" t="s">
        <v>903</v>
      </c>
      <c r="D16" s="34"/>
      <c r="E16" s="34"/>
    </row>
    <row r="17" spans="1:6" x14ac:dyDescent="0.25">
      <c r="A17" s="6">
        <v>5445</v>
      </c>
      <c r="B17" s="7" t="s">
        <v>380</v>
      </c>
      <c r="C17" s="7" t="s">
        <v>10</v>
      </c>
      <c r="D17" s="33"/>
      <c r="E17" s="33" t="s">
        <v>911</v>
      </c>
    </row>
    <row r="18" spans="1:6" x14ac:dyDescent="0.25">
      <c r="A18" s="12">
        <v>41091</v>
      </c>
      <c r="B18" s="9" t="s">
        <v>915</v>
      </c>
      <c r="C18" s="9" t="s">
        <v>903</v>
      </c>
      <c r="D18" s="34"/>
      <c r="E18" s="34"/>
    </row>
    <row r="19" spans="1:6" x14ac:dyDescent="0.25">
      <c r="A19" s="6">
        <v>6322</v>
      </c>
      <c r="B19" s="7" t="s">
        <v>59</v>
      </c>
      <c r="C19" s="7" t="s">
        <v>10</v>
      </c>
      <c r="D19" s="33"/>
      <c r="E19" s="33" t="s">
        <v>911</v>
      </c>
    </row>
    <row r="20" spans="1:6" ht="25.5" x14ac:dyDescent="0.25">
      <c r="A20" s="8" t="s">
        <v>916</v>
      </c>
      <c r="B20" s="9" t="s">
        <v>61</v>
      </c>
      <c r="C20" s="9" t="s">
        <v>903</v>
      </c>
      <c r="D20" s="34"/>
      <c r="E20" s="34"/>
    </row>
    <row r="21" spans="1:6" x14ac:dyDescent="0.25">
      <c r="A21" s="6">
        <v>7580</v>
      </c>
      <c r="B21" s="7" t="s">
        <v>66</v>
      </c>
      <c r="C21" s="7" t="s">
        <v>10</v>
      </c>
      <c r="D21" s="33"/>
      <c r="E21" s="33" t="s">
        <v>901</v>
      </c>
    </row>
    <row r="22" spans="1:6" x14ac:dyDescent="0.25">
      <c r="A22" s="12">
        <v>41183</v>
      </c>
      <c r="B22" s="9" t="s">
        <v>66</v>
      </c>
      <c r="C22" s="9" t="s">
        <v>903</v>
      </c>
      <c r="D22" s="34"/>
      <c r="E22" s="34"/>
    </row>
    <row r="23" spans="1:6" x14ac:dyDescent="0.25">
      <c r="A23" s="6">
        <v>9844</v>
      </c>
      <c r="B23" s="7" t="s">
        <v>302</v>
      </c>
      <c r="C23" s="7" t="s">
        <v>10</v>
      </c>
      <c r="D23" s="33"/>
      <c r="E23" s="33" t="s">
        <v>911</v>
      </c>
    </row>
    <row r="24" spans="1:6" ht="25.5" x14ac:dyDescent="0.25">
      <c r="A24" s="8" t="s">
        <v>917</v>
      </c>
      <c r="B24" s="9" t="s">
        <v>88</v>
      </c>
      <c r="C24" s="9" t="s">
        <v>903</v>
      </c>
      <c r="D24" s="34"/>
      <c r="E24" s="34"/>
    </row>
    <row r="25" spans="1:6" x14ac:dyDescent="0.25">
      <c r="D25" t="s">
        <v>91</v>
      </c>
      <c r="E25" s="10">
        <v>159500</v>
      </c>
      <c r="F25" t="s">
        <v>92</v>
      </c>
    </row>
    <row r="26" spans="1:6" x14ac:dyDescent="0.25">
      <c r="F26" t="s">
        <v>93</v>
      </c>
    </row>
    <row r="27" spans="1:6" x14ac:dyDescent="0.25">
      <c r="A27" s="1" t="s">
        <v>918</v>
      </c>
      <c r="B27" s="1"/>
      <c r="C27" s="1"/>
      <c r="D27" s="1"/>
      <c r="E27" s="1"/>
    </row>
    <row r="28" spans="1:6" x14ac:dyDescent="0.25">
      <c r="A28" s="1"/>
      <c r="B28" s="1"/>
      <c r="C28" s="1"/>
      <c r="D28" s="1"/>
      <c r="E28" s="1"/>
    </row>
    <row r="29" spans="1:6" ht="30" x14ac:dyDescent="0.25">
      <c r="A29" s="2" t="s">
        <v>1</v>
      </c>
      <c r="B29" s="3" t="s">
        <v>2</v>
      </c>
      <c r="C29" s="2" t="s">
        <v>3</v>
      </c>
      <c r="D29" s="2" t="s">
        <v>4</v>
      </c>
      <c r="E29" s="2" t="s">
        <v>5</v>
      </c>
    </row>
    <row r="30" spans="1:6" x14ac:dyDescent="0.25">
      <c r="A30" s="4" t="s">
        <v>6</v>
      </c>
      <c r="B30" s="5" t="s">
        <v>7</v>
      </c>
      <c r="C30" s="4" t="s">
        <v>8</v>
      </c>
      <c r="D30" s="4"/>
      <c r="E30" s="4"/>
    </row>
    <row r="31" spans="1:6" x14ac:dyDescent="0.25">
      <c r="A31" s="6">
        <v>1499</v>
      </c>
      <c r="B31" s="7" t="s">
        <v>170</v>
      </c>
      <c r="C31" s="7" t="s">
        <v>10</v>
      </c>
      <c r="D31" s="33"/>
      <c r="E31" s="33" t="s">
        <v>911</v>
      </c>
    </row>
    <row r="32" spans="1:6" x14ac:dyDescent="0.25">
      <c r="A32" s="12">
        <v>41334</v>
      </c>
      <c r="B32" s="9" t="s">
        <v>170</v>
      </c>
      <c r="C32" s="9" t="s">
        <v>903</v>
      </c>
      <c r="D32" s="34"/>
      <c r="E32" s="34"/>
    </row>
    <row r="33" spans="1:5" x14ac:dyDescent="0.25">
      <c r="A33" s="6">
        <v>2365</v>
      </c>
      <c r="B33" s="7" t="s">
        <v>178</v>
      </c>
      <c r="C33" s="7" t="s">
        <v>10</v>
      </c>
      <c r="D33" s="33"/>
      <c r="E33" s="33" t="s">
        <v>919</v>
      </c>
    </row>
    <row r="34" spans="1:5" ht="38.25" x14ac:dyDescent="0.25">
      <c r="A34" s="8" t="s">
        <v>920</v>
      </c>
      <c r="B34" s="9" t="s">
        <v>921</v>
      </c>
      <c r="C34" s="9" t="s">
        <v>903</v>
      </c>
      <c r="D34" s="34"/>
      <c r="E34" s="34"/>
    </row>
    <row r="35" spans="1:5" x14ac:dyDescent="0.25">
      <c r="A35" s="6">
        <v>4444</v>
      </c>
      <c r="B35" s="7" t="s">
        <v>193</v>
      </c>
      <c r="C35" s="7" t="s">
        <v>10</v>
      </c>
      <c r="D35" s="33"/>
      <c r="E35" s="33" t="s">
        <v>901</v>
      </c>
    </row>
    <row r="36" spans="1:5" x14ac:dyDescent="0.25">
      <c r="A36" s="12">
        <v>41426</v>
      </c>
      <c r="B36" s="9" t="s">
        <v>193</v>
      </c>
      <c r="C36" s="9" t="s">
        <v>903</v>
      </c>
      <c r="D36" s="34"/>
      <c r="E36" s="34"/>
    </row>
    <row r="37" spans="1:5" x14ac:dyDescent="0.25">
      <c r="A37" s="6">
        <v>4978</v>
      </c>
      <c r="B37" s="7" t="s">
        <v>922</v>
      </c>
      <c r="C37" s="7" t="s">
        <v>10</v>
      </c>
      <c r="D37" s="33"/>
      <c r="E37" s="33" t="s">
        <v>906</v>
      </c>
    </row>
    <row r="38" spans="1:5" x14ac:dyDescent="0.25">
      <c r="A38" s="12">
        <v>41456</v>
      </c>
      <c r="B38" s="9" t="s">
        <v>922</v>
      </c>
      <c r="C38" s="9" t="s">
        <v>903</v>
      </c>
      <c r="D38" s="34"/>
      <c r="E38" s="34"/>
    </row>
    <row r="39" spans="1:5" x14ac:dyDescent="0.25">
      <c r="A39" s="6">
        <v>5688</v>
      </c>
      <c r="B39" s="7" t="s">
        <v>923</v>
      </c>
      <c r="C39" s="7" t="s">
        <v>10</v>
      </c>
      <c r="D39" s="33"/>
      <c r="E39" s="33" t="s">
        <v>901</v>
      </c>
    </row>
    <row r="40" spans="1:5" x14ac:dyDescent="0.25">
      <c r="A40" s="12">
        <v>41487</v>
      </c>
      <c r="B40" s="9" t="s">
        <v>923</v>
      </c>
      <c r="C40" s="9" t="s">
        <v>903</v>
      </c>
      <c r="D40" s="34"/>
      <c r="E40" s="34"/>
    </row>
    <row r="41" spans="1:5" x14ac:dyDescent="0.25">
      <c r="A41" s="6">
        <v>7173</v>
      </c>
      <c r="B41" s="7" t="s">
        <v>365</v>
      </c>
      <c r="C41" s="7" t="s">
        <v>10</v>
      </c>
      <c r="D41" s="33"/>
      <c r="E41" s="33" t="s">
        <v>911</v>
      </c>
    </row>
    <row r="42" spans="1:5" x14ac:dyDescent="0.25">
      <c r="A42" s="12">
        <v>41518</v>
      </c>
      <c r="B42" s="9" t="s">
        <v>723</v>
      </c>
      <c r="C42" s="9" t="s">
        <v>903</v>
      </c>
      <c r="D42" s="34"/>
      <c r="E42" s="34"/>
    </row>
    <row r="43" spans="1:5" x14ac:dyDescent="0.25">
      <c r="A43" s="6">
        <v>8464</v>
      </c>
      <c r="B43" s="7" t="s">
        <v>729</v>
      </c>
      <c r="C43" s="7" t="s">
        <v>10</v>
      </c>
      <c r="D43" s="33"/>
      <c r="E43" s="33" t="s">
        <v>901</v>
      </c>
    </row>
    <row r="44" spans="1:5" x14ac:dyDescent="0.25">
      <c r="A44" s="12">
        <v>41548</v>
      </c>
      <c r="B44" s="9" t="s">
        <v>729</v>
      </c>
      <c r="C44" s="9" t="s">
        <v>903</v>
      </c>
      <c r="D44" s="34"/>
      <c r="E44" s="34"/>
    </row>
    <row r="45" spans="1:5" x14ac:dyDescent="0.25">
      <c r="A45" s="6">
        <v>9399</v>
      </c>
      <c r="B45" s="7" t="s">
        <v>546</v>
      </c>
      <c r="C45" s="7" t="s">
        <v>10</v>
      </c>
      <c r="D45" s="33"/>
      <c r="E45" s="33" t="s">
        <v>901</v>
      </c>
    </row>
    <row r="46" spans="1:5" x14ac:dyDescent="0.25">
      <c r="A46" s="12">
        <v>41579</v>
      </c>
      <c r="B46" s="9" t="s">
        <v>546</v>
      </c>
      <c r="C46" s="9" t="s">
        <v>903</v>
      </c>
      <c r="D46" s="34"/>
      <c r="E46" s="34"/>
    </row>
    <row r="47" spans="1:5" x14ac:dyDescent="0.25">
      <c r="D47" t="s">
        <v>91</v>
      </c>
      <c r="E47" s="16">
        <v>56000</v>
      </c>
    </row>
    <row r="48" spans="1:5" x14ac:dyDescent="0.25">
      <c r="E48" t="s">
        <v>92</v>
      </c>
    </row>
    <row r="49" spans="5:5" x14ac:dyDescent="0.25">
      <c r="E49" t="s">
        <v>93</v>
      </c>
    </row>
  </sheetData>
  <mergeCells count="36">
    <mergeCell ref="D5:D6"/>
    <mergeCell ref="E5:E6"/>
    <mergeCell ref="D7:D8"/>
    <mergeCell ref="E7:E8"/>
    <mergeCell ref="D9:D10"/>
    <mergeCell ref="E9:E10"/>
    <mergeCell ref="D11:D12"/>
    <mergeCell ref="E11:E12"/>
    <mergeCell ref="D13:D14"/>
    <mergeCell ref="E13:E14"/>
    <mergeCell ref="D15:D16"/>
    <mergeCell ref="E15:E16"/>
    <mergeCell ref="D17:D18"/>
    <mergeCell ref="E17:E18"/>
    <mergeCell ref="D19:D20"/>
    <mergeCell ref="E19:E20"/>
    <mergeCell ref="D21:D22"/>
    <mergeCell ref="E21:E22"/>
    <mergeCell ref="D23:D24"/>
    <mergeCell ref="E23:E24"/>
    <mergeCell ref="D31:D32"/>
    <mergeCell ref="E31:E32"/>
    <mergeCell ref="D33:D34"/>
    <mergeCell ref="E33:E34"/>
    <mergeCell ref="D35:D36"/>
    <mergeCell ref="E35:E36"/>
    <mergeCell ref="D37:D38"/>
    <mergeCell ref="E37:E38"/>
    <mergeCell ref="D39:D40"/>
    <mergeCell ref="E39:E40"/>
    <mergeCell ref="D41:D42"/>
    <mergeCell ref="E41:E42"/>
    <mergeCell ref="D43:D44"/>
    <mergeCell ref="E43:E44"/>
    <mergeCell ref="D45:D46"/>
    <mergeCell ref="E45:E46"/>
  </mergeCells>
  <pageMargins left="0.7" right="0.7" top="0.75" bottom="0.75" header="0.3" footer="0.3"/>
  <pageSetup paperSize="9" orientation="portrait" verticalDpi="0" r:id="rId1"/>
  <headerFooter>
    <oddHeader>&amp;L&amp;"-,Bold"Degviela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9"/>
  <sheetViews>
    <sheetView zoomScaleNormal="100" workbookViewId="0"/>
  </sheetViews>
  <sheetFormatPr defaultRowHeight="15" x14ac:dyDescent="0.25"/>
  <cols>
    <col min="1" max="1" width="11.140625" customWidth="1"/>
    <col min="2" max="2" width="12.140625" customWidth="1"/>
    <col min="3" max="3" width="23.28515625" customWidth="1"/>
  </cols>
  <sheetData>
    <row r="1" spans="1:5" x14ac:dyDescent="0.25">
      <c r="A1" s="1" t="s">
        <v>924</v>
      </c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45" x14ac:dyDescent="0.25">
      <c r="A3" s="2" t="s">
        <v>1</v>
      </c>
      <c r="B3" s="3" t="s">
        <v>2</v>
      </c>
      <c r="C3" s="2" t="s">
        <v>3</v>
      </c>
      <c r="D3" s="2" t="s">
        <v>4</v>
      </c>
      <c r="E3" s="2" t="s">
        <v>5</v>
      </c>
    </row>
    <row r="4" spans="1:5" x14ac:dyDescent="0.25">
      <c r="A4" s="4" t="s">
        <v>6</v>
      </c>
      <c r="B4" s="5" t="s">
        <v>7</v>
      </c>
      <c r="C4" s="4" t="s">
        <v>8</v>
      </c>
      <c r="D4" s="4"/>
      <c r="E4" s="4"/>
    </row>
    <row r="5" spans="1:5" x14ac:dyDescent="0.25">
      <c r="A5" s="6">
        <v>408</v>
      </c>
      <c r="B5" s="7" t="s">
        <v>925</v>
      </c>
      <c r="C5" s="7" t="s">
        <v>10</v>
      </c>
      <c r="D5" s="33"/>
      <c r="E5" s="33" t="s">
        <v>45</v>
      </c>
    </row>
    <row r="6" spans="1:5" x14ac:dyDescent="0.25">
      <c r="A6" s="8">
        <v>1</v>
      </c>
      <c r="B6" s="9" t="s">
        <v>926</v>
      </c>
      <c r="C6" s="9" t="s">
        <v>927</v>
      </c>
      <c r="D6" s="34"/>
      <c r="E6" s="34"/>
    </row>
    <row r="7" spans="1:5" x14ac:dyDescent="0.25">
      <c r="A7" s="6">
        <v>3826</v>
      </c>
      <c r="B7" s="7" t="s">
        <v>376</v>
      </c>
      <c r="C7" s="7" t="s">
        <v>10</v>
      </c>
      <c r="D7" s="33"/>
      <c r="E7" s="33" t="s">
        <v>45</v>
      </c>
    </row>
    <row r="8" spans="1:5" x14ac:dyDescent="0.25">
      <c r="A8" s="8">
        <v>2</v>
      </c>
      <c r="B8" s="9" t="s">
        <v>928</v>
      </c>
      <c r="C8" s="9" t="s">
        <v>927</v>
      </c>
      <c r="D8" s="34"/>
      <c r="E8" s="34"/>
    </row>
    <row r="9" spans="1:5" x14ac:dyDescent="0.25">
      <c r="A9" s="6">
        <v>4635</v>
      </c>
      <c r="B9" s="7" t="s">
        <v>47</v>
      </c>
      <c r="C9" s="7" t="s">
        <v>10</v>
      </c>
      <c r="D9" s="33"/>
      <c r="E9" s="33" t="s">
        <v>45</v>
      </c>
    </row>
    <row r="10" spans="1:5" x14ac:dyDescent="0.25">
      <c r="A10" s="8">
        <v>5</v>
      </c>
      <c r="B10" s="9" t="s">
        <v>929</v>
      </c>
      <c r="C10" s="9" t="s">
        <v>927</v>
      </c>
      <c r="D10" s="34"/>
      <c r="E10" s="34"/>
    </row>
    <row r="11" spans="1:5" x14ac:dyDescent="0.25">
      <c r="A11" s="6">
        <v>6041</v>
      </c>
      <c r="B11" s="7" t="s">
        <v>813</v>
      </c>
      <c r="C11" s="7" t="s">
        <v>10</v>
      </c>
      <c r="D11" s="33"/>
      <c r="E11" s="33" t="s">
        <v>930</v>
      </c>
    </row>
    <row r="12" spans="1:5" x14ac:dyDescent="0.25">
      <c r="A12" s="8" t="s">
        <v>931</v>
      </c>
      <c r="B12" s="9" t="s">
        <v>586</v>
      </c>
      <c r="C12" s="9" t="s">
        <v>927</v>
      </c>
      <c r="D12" s="34"/>
      <c r="E12" s="34"/>
    </row>
    <row r="13" spans="1:5" x14ac:dyDescent="0.25">
      <c r="A13" s="6">
        <v>6302</v>
      </c>
      <c r="B13" s="7" t="s">
        <v>56</v>
      </c>
      <c r="C13" s="7" t="s">
        <v>10</v>
      </c>
      <c r="D13" s="33"/>
      <c r="E13" s="33" t="s">
        <v>45</v>
      </c>
    </row>
    <row r="14" spans="1:5" x14ac:dyDescent="0.25">
      <c r="A14" s="8">
        <v>6</v>
      </c>
      <c r="B14" s="9" t="s">
        <v>805</v>
      </c>
      <c r="C14" s="9" t="s">
        <v>927</v>
      </c>
      <c r="D14" s="34"/>
      <c r="E14" s="34"/>
    </row>
    <row r="15" spans="1:5" x14ac:dyDescent="0.25">
      <c r="A15" s="6">
        <v>7855</v>
      </c>
      <c r="B15" s="7" t="s">
        <v>71</v>
      </c>
      <c r="C15" s="7" t="s">
        <v>10</v>
      </c>
      <c r="D15" s="33"/>
      <c r="E15" s="33" t="s">
        <v>930</v>
      </c>
    </row>
    <row r="16" spans="1:5" x14ac:dyDescent="0.25">
      <c r="A16" s="8">
        <v>8</v>
      </c>
      <c r="B16" s="9" t="s">
        <v>680</v>
      </c>
      <c r="C16" s="9" t="s">
        <v>927</v>
      </c>
      <c r="D16" s="34"/>
      <c r="E16" s="34"/>
    </row>
    <row r="17" spans="1:5" x14ac:dyDescent="0.25">
      <c r="D17" t="s">
        <v>91</v>
      </c>
      <c r="E17" s="1">
        <v>1387</v>
      </c>
    </row>
    <row r="19" spans="1:5" x14ac:dyDescent="0.25">
      <c r="A19" s="1" t="s">
        <v>932</v>
      </c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ht="45" x14ac:dyDescent="0.25">
      <c r="A21" s="2" t="s">
        <v>1</v>
      </c>
      <c r="B21" s="3" t="s">
        <v>2</v>
      </c>
      <c r="C21" s="2" t="s">
        <v>3</v>
      </c>
      <c r="D21" s="2" t="s">
        <v>4</v>
      </c>
      <c r="E21" s="2" t="s">
        <v>5</v>
      </c>
    </row>
    <row r="22" spans="1:5" x14ac:dyDescent="0.25">
      <c r="A22" s="4" t="s">
        <v>6</v>
      </c>
      <c r="B22" s="5" t="s">
        <v>7</v>
      </c>
      <c r="C22" s="4" t="s">
        <v>8</v>
      </c>
      <c r="D22" s="4"/>
      <c r="E22" s="4"/>
    </row>
    <row r="23" spans="1:5" x14ac:dyDescent="0.25">
      <c r="A23" s="6">
        <v>7877</v>
      </c>
      <c r="B23" s="7" t="s">
        <v>68</v>
      </c>
      <c r="C23" s="7" t="s">
        <v>10</v>
      </c>
      <c r="D23" s="33"/>
      <c r="E23" s="33" t="s">
        <v>933</v>
      </c>
    </row>
    <row r="24" spans="1:5" x14ac:dyDescent="0.25">
      <c r="A24" s="8">
        <v>166761</v>
      </c>
      <c r="B24" s="9" t="s">
        <v>291</v>
      </c>
      <c r="C24" s="9" t="s">
        <v>934</v>
      </c>
      <c r="D24" s="34"/>
      <c r="E24" s="34"/>
    </row>
    <row r="26" spans="1:5" ht="18" x14ac:dyDescent="0.35">
      <c r="A26" s="17"/>
    </row>
    <row r="27" spans="1:5" x14ac:dyDescent="0.25">
      <c r="A27" s="1" t="s">
        <v>935</v>
      </c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ht="45" x14ac:dyDescent="0.25">
      <c r="A29" s="2" t="s">
        <v>1</v>
      </c>
      <c r="B29" s="3" t="s">
        <v>2</v>
      </c>
      <c r="C29" s="2" t="s">
        <v>3</v>
      </c>
      <c r="D29" s="2" t="s">
        <v>4</v>
      </c>
      <c r="E29" s="2" t="s">
        <v>5</v>
      </c>
    </row>
    <row r="30" spans="1:5" x14ac:dyDescent="0.25">
      <c r="A30" s="4" t="s">
        <v>6</v>
      </c>
      <c r="B30" s="5" t="s">
        <v>7</v>
      </c>
      <c r="C30" s="4" t="s">
        <v>8</v>
      </c>
      <c r="D30" s="4"/>
      <c r="E30" s="4"/>
    </row>
    <row r="31" spans="1:5" x14ac:dyDescent="0.25">
      <c r="A31" s="6">
        <v>1844</v>
      </c>
      <c r="B31" s="7" t="s">
        <v>173</v>
      </c>
      <c r="C31" s="7" t="s">
        <v>10</v>
      </c>
      <c r="D31" s="33"/>
      <c r="E31" s="33" t="s">
        <v>936</v>
      </c>
    </row>
    <row r="32" spans="1:5" x14ac:dyDescent="0.25">
      <c r="A32" s="8">
        <v>170744</v>
      </c>
      <c r="B32" s="9" t="s">
        <v>937</v>
      </c>
      <c r="C32" s="9" t="s">
        <v>934</v>
      </c>
      <c r="D32" s="34"/>
      <c r="E32" s="34"/>
    </row>
    <row r="33" spans="1:5" x14ac:dyDescent="0.25">
      <c r="A33" s="6">
        <v>1991</v>
      </c>
      <c r="B33" s="7" t="s">
        <v>175</v>
      </c>
      <c r="C33" s="7" t="s">
        <v>10</v>
      </c>
      <c r="D33" s="33"/>
      <c r="E33" s="33" t="s">
        <v>938</v>
      </c>
    </row>
    <row r="34" spans="1:5" x14ac:dyDescent="0.25">
      <c r="A34" s="8">
        <v>170811</v>
      </c>
      <c r="B34" s="9" t="s">
        <v>173</v>
      </c>
      <c r="C34" s="9" t="s">
        <v>934</v>
      </c>
      <c r="D34" s="34"/>
      <c r="E34" s="34"/>
    </row>
    <row r="35" spans="1:5" x14ac:dyDescent="0.25">
      <c r="A35" s="6">
        <v>9535</v>
      </c>
      <c r="B35" s="7" t="s">
        <v>147</v>
      </c>
      <c r="C35" s="7" t="s">
        <v>10</v>
      </c>
      <c r="D35" s="33"/>
      <c r="E35" s="33" t="s">
        <v>939</v>
      </c>
    </row>
    <row r="36" spans="1:5" x14ac:dyDescent="0.25">
      <c r="A36" s="8">
        <v>178256</v>
      </c>
      <c r="B36" s="9" t="s">
        <v>546</v>
      </c>
      <c r="C36" s="9" t="s">
        <v>934</v>
      </c>
      <c r="D36" s="34"/>
      <c r="E36" s="34"/>
    </row>
    <row r="37" spans="1:5" x14ac:dyDescent="0.25">
      <c r="D37" t="s">
        <v>91</v>
      </c>
      <c r="E37" s="1">
        <f>137.59+20.21+31.75</f>
        <v>189.55</v>
      </c>
    </row>
    <row r="39" spans="1:5" x14ac:dyDescent="0.25">
      <c r="A39" s="1" t="s">
        <v>940</v>
      </c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ht="45" x14ac:dyDescent="0.25">
      <c r="A41" s="2" t="s">
        <v>1</v>
      </c>
      <c r="B41" s="3" t="s">
        <v>2</v>
      </c>
      <c r="C41" s="2" t="s">
        <v>3</v>
      </c>
      <c r="D41" s="2" t="s">
        <v>4</v>
      </c>
      <c r="E41" s="2" t="s">
        <v>5</v>
      </c>
    </row>
    <row r="42" spans="1:5" x14ac:dyDescent="0.25">
      <c r="A42" s="4" t="s">
        <v>6</v>
      </c>
      <c r="B42" s="5" t="s">
        <v>7</v>
      </c>
      <c r="C42" s="4" t="s">
        <v>8</v>
      </c>
      <c r="D42" s="4"/>
      <c r="E42" s="4"/>
    </row>
    <row r="43" spans="1:5" x14ac:dyDescent="0.25">
      <c r="A43" s="6">
        <v>6994</v>
      </c>
      <c r="B43" s="7" t="s">
        <v>133</v>
      </c>
      <c r="C43" s="7" t="s">
        <v>10</v>
      </c>
      <c r="D43" s="33"/>
      <c r="E43" s="33" t="s">
        <v>941</v>
      </c>
    </row>
    <row r="44" spans="1:5" x14ac:dyDescent="0.25">
      <c r="A44" s="8" t="s">
        <v>942</v>
      </c>
      <c r="B44" s="9" t="s">
        <v>215</v>
      </c>
      <c r="C44" s="9" t="s">
        <v>943</v>
      </c>
      <c r="D44" s="34"/>
      <c r="E44" s="34"/>
    </row>
    <row r="47" spans="1:5" x14ac:dyDescent="0.25">
      <c r="A47" s="1" t="s">
        <v>944</v>
      </c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ht="45" x14ac:dyDescent="0.25">
      <c r="A49" s="2" t="s">
        <v>1</v>
      </c>
      <c r="B49" s="3" t="s">
        <v>2</v>
      </c>
      <c r="C49" s="2" t="s">
        <v>3</v>
      </c>
      <c r="D49" s="2" t="s">
        <v>4</v>
      </c>
      <c r="E49" s="2" t="s">
        <v>5</v>
      </c>
    </row>
    <row r="50" spans="1:5" x14ac:dyDescent="0.25">
      <c r="A50" s="4" t="s">
        <v>6</v>
      </c>
      <c r="B50" s="5" t="s">
        <v>7</v>
      </c>
      <c r="C50" s="4" t="s">
        <v>8</v>
      </c>
      <c r="D50" s="4"/>
      <c r="E50" s="4"/>
    </row>
    <row r="51" spans="1:5" x14ac:dyDescent="0.25">
      <c r="A51" s="6">
        <v>2188</v>
      </c>
      <c r="B51" s="7" t="s">
        <v>256</v>
      </c>
      <c r="C51" s="7" t="s">
        <v>10</v>
      </c>
      <c r="D51" s="33"/>
      <c r="E51" s="33" t="s">
        <v>665</v>
      </c>
    </row>
    <row r="52" spans="1:5" x14ac:dyDescent="0.25">
      <c r="A52" s="8">
        <v>101</v>
      </c>
      <c r="B52" s="9" t="s">
        <v>254</v>
      </c>
      <c r="C52" s="9" t="s">
        <v>945</v>
      </c>
      <c r="D52" s="34"/>
      <c r="E52" s="34"/>
    </row>
    <row r="55" spans="1:5" x14ac:dyDescent="0.25">
      <c r="A55" s="1" t="s">
        <v>946</v>
      </c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ht="45" x14ac:dyDescent="0.25">
      <c r="A57" s="2" t="s">
        <v>1</v>
      </c>
      <c r="B57" s="3" t="s">
        <v>2</v>
      </c>
      <c r="C57" s="2" t="s">
        <v>3</v>
      </c>
      <c r="D57" s="2" t="s">
        <v>4</v>
      </c>
      <c r="E57" s="2" t="s">
        <v>5</v>
      </c>
    </row>
    <row r="58" spans="1:5" x14ac:dyDescent="0.25">
      <c r="A58" s="4" t="s">
        <v>6</v>
      </c>
      <c r="B58" s="5" t="s">
        <v>7</v>
      </c>
      <c r="C58" s="4" t="s">
        <v>8</v>
      </c>
      <c r="D58" s="4"/>
      <c r="E58" s="4"/>
    </row>
    <row r="59" spans="1:5" x14ac:dyDescent="0.25">
      <c r="A59" s="6">
        <v>3174</v>
      </c>
      <c r="B59" s="7" t="s">
        <v>589</v>
      </c>
      <c r="C59" s="7" t="s">
        <v>10</v>
      </c>
      <c r="D59" s="33"/>
      <c r="E59" s="33" t="s">
        <v>947</v>
      </c>
    </row>
    <row r="60" spans="1:5" x14ac:dyDescent="0.25">
      <c r="A60" s="8">
        <v>569</v>
      </c>
      <c r="B60" s="9" t="s">
        <v>592</v>
      </c>
      <c r="C60" s="9" t="s">
        <v>945</v>
      </c>
      <c r="D60" s="34"/>
      <c r="E60" s="34"/>
    </row>
    <row r="63" spans="1:5" x14ac:dyDescent="0.25">
      <c r="A63" s="1" t="s">
        <v>948</v>
      </c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ht="45" x14ac:dyDescent="0.25">
      <c r="A65" s="2" t="s">
        <v>1</v>
      </c>
      <c r="B65" s="3" t="s">
        <v>2</v>
      </c>
      <c r="C65" s="2" t="s">
        <v>3</v>
      </c>
      <c r="D65" s="2" t="s">
        <v>4</v>
      </c>
      <c r="E65" s="2" t="s">
        <v>5</v>
      </c>
    </row>
    <row r="66" spans="1:5" x14ac:dyDescent="0.25">
      <c r="A66" s="4" t="s">
        <v>6</v>
      </c>
      <c r="B66" s="5" t="s">
        <v>7</v>
      </c>
      <c r="C66" s="4" t="s">
        <v>8</v>
      </c>
      <c r="D66" s="4"/>
      <c r="E66" s="4"/>
    </row>
    <row r="67" spans="1:5" x14ac:dyDescent="0.25">
      <c r="A67" s="6">
        <v>2889</v>
      </c>
      <c r="B67" s="7" t="s">
        <v>744</v>
      </c>
      <c r="C67" s="7" t="s">
        <v>10</v>
      </c>
      <c r="D67" s="33"/>
      <c r="E67" s="33" t="s">
        <v>949</v>
      </c>
    </row>
    <row r="68" spans="1:5" x14ac:dyDescent="0.25">
      <c r="A68" s="8" t="s">
        <v>950</v>
      </c>
      <c r="B68" s="9" t="s">
        <v>260</v>
      </c>
      <c r="C68" s="9" t="s">
        <v>951</v>
      </c>
      <c r="D68" s="34"/>
      <c r="E68" s="34"/>
    </row>
    <row r="69" spans="1:5" x14ac:dyDescent="0.25">
      <c r="A69" s="6">
        <v>4989</v>
      </c>
      <c r="B69" s="7" t="s">
        <v>51</v>
      </c>
      <c r="C69" s="7" t="s">
        <v>10</v>
      </c>
      <c r="D69" s="33"/>
      <c r="E69" s="33" t="s">
        <v>952</v>
      </c>
    </row>
    <row r="70" spans="1:5" x14ac:dyDescent="0.25">
      <c r="A70" s="8" t="s">
        <v>953</v>
      </c>
      <c r="B70" s="9" t="s">
        <v>316</v>
      </c>
      <c r="C70" s="9" t="s">
        <v>951</v>
      </c>
      <c r="D70" s="34"/>
      <c r="E70" s="34"/>
    </row>
    <row r="71" spans="1:5" x14ac:dyDescent="0.25">
      <c r="A71" s="6">
        <v>5763</v>
      </c>
      <c r="B71" s="7" t="s">
        <v>820</v>
      </c>
      <c r="C71" s="7" t="s">
        <v>10</v>
      </c>
      <c r="D71" s="33"/>
      <c r="E71" s="33" t="s">
        <v>954</v>
      </c>
    </row>
    <row r="72" spans="1:5" x14ac:dyDescent="0.25">
      <c r="A72" s="8" t="s">
        <v>955</v>
      </c>
      <c r="B72" s="9" t="s">
        <v>811</v>
      </c>
      <c r="C72" s="9" t="s">
        <v>951</v>
      </c>
      <c r="D72" s="34"/>
      <c r="E72" s="34"/>
    </row>
    <row r="73" spans="1:5" x14ac:dyDescent="0.25">
      <c r="A73" s="6">
        <v>5873</v>
      </c>
      <c r="B73" s="7" t="s">
        <v>586</v>
      </c>
      <c r="C73" s="7" t="s">
        <v>10</v>
      </c>
      <c r="D73" s="33"/>
      <c r="E73" s="33" t="s">
        <v>956</v>
      </c>
    </row>
    <row r="74" spans="1:5" x14ac:dyDescent="0.25">
      <c r="A74" s="8" t="s">
        <v>957</v>
      </c>
      <c r="B74" s="9" t="s">
        <v>811</v>
      </c>
      <c r="C74" s="9" t="s">
        <v>951</v>
      </c>
      <c r="D74" s="34"/>
      <c r="E74" s="34"/>
    </row>
    <row r="75" spans="1:5" x14ac:dyDescent="0.25">
      <c r="A75" s="6">
        <v>7277</v>
      </c>
      <c r="B75" s="7" t="s">
        <v>958</v>
      </c>
      <c r="C75" s="7" t="s">
        <v>10</v>
      </c>
      <c r="D75" s="33"/>
      <c r="E75" s="33" t="s">
        <v>959</v>
      </c>
    </row>
    <row r="76" spans="1:5" x14ac:dyDescent="0.25">
      <c r="A76" s="8" t="s">
        <v>960</v>
      </c>
      <c r="B76" s="9" t="s">
        <v>347</v>
      </c>
      <c r="C76" s="9" t="s">
        <v>951</v>
      </c>
      <c r="D76" s="34"/>
      <c r="E76" s="34"/>
    </row>
    <row r="77" spans="1:5" x14ac:dyDescent="0.25">
      <c r="A77" s="6">
        <v>9536</v>
      </c>
      <c r="B77" s="7" t="s">
        <v>300</v>
      </c>
      <c r="C77" s="7" t="s">
        <v>10</v>
      </c>
      <c r="D77" s="33"/>
      <c r="E77" s="33" t="s">
        <v>961</v>
      </c>
    </row>
    <row r="78" spans="1:5" x14ac:dyDescent="0.25">
      <c r="A78" s="8" t="s">
        <v>962</v>
      </c>
      <c r="B78" s="9" t="s">
        <v>490</v>
      </c>
      <c r="C78" s="9" t="s">
        <v>951</v>
      </c>
      <c r="D78" s="34"/>
      <c r="E78" s="34"/>
    </row>
    <row r="79" spans="1:5" x14ac:dyDescent="0.25">
      <c r="A79" s="6">
        <v>9537</v>
      </c>
      <c r="B79" s="7" t="s">
        <v>300</v>
      </c>
      <c r="C79" s="7" t="s">
        <v>10</v>
      </c>
      <c r="D79" s="33"/>
      <c r="E79" s="33" t="s">
        <v>963</v>
      </c>
    </row>
    <row r="80" spans="1:5" x14ac:dyDescent="0.25">
      <c r="A80" s="8" t="s">
        <v>964</v>
      </c>
      <c r="B80" s="9" t="s">
        <v>490</v>
      </c>
      <c r="C80" s="9" t="s">
        <v>951</v>
      </c>
      <c r="D80" s="34"/>
      <c r="E80" s="34"/>
    </row>
    <row r="81" spans="1:5" x14ac:dyDescent="0.25">
      <c r="D81" t="s">
        <v>91</v>
      </c>
      <c r="E81" s="1">
        <v>2323.8200000000002</v>
      </c>
    </row>
    <row r="82" spans="1:5" x14ac:dyDescent="0.25">
      <c r="E82" s="1"/>
    </row>
    <row r="83" spans="1:5" x14ac:dyDescent="0.25">
      <c r="E83" s="1"/>
    </row>
    <row r="84" spans="1:5" x14ac:dyDescent="0.25">
      <c r="E84" s="1"/>
    </row>
    <row r="85" spans="1:5" x14ac:dyDescent="0.25">
      <c r="E85" s="1"/>
    </row>
    <row r="87" spans="1:5" x14ac:dyDescent="0.25">
      <c r="A87" s="1" t="s">
        <v>965</v>
      </c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ht="45" x14ac:dyDescent="0.25">
      <c r="A89" s="2" t="s">
        <v>1</v>
      </c>
      <c r="B89" s="3" t="s">
        <v>2</v>
      </c>
      <c r="C89" s="2" t="s">
        <v>3</v>
      </c>
      <c r="D89" s="2" t="s">
        <v>4</v>
      </c>
      <c r="E89" s="2" t="s">
        <v>5</v>
      </c>
    </row>
    <row r="90" spans="1:5" x14ac:dyDescent="0.25">
      <c r="A90" s="4" t="s">
        <v>6</v>
      </c>
      <c r="B90" s="5" t="s">
        <v>7</v>
      </c>
      <c r="C90" s="4" t="s">
        <v>8</v>
      </c>
      <c r="D90" s="4"/>
      <c r="E90" s="4"/>
    </row>
    <row r="91" spans="1:5" x14ac:dyDescent="0.25">
      <c r="A91" s="6">
        <v>7566</v>
      </c>
      <c r="B91" s="7" t="s">
        <v>343</v>
      </c>
      <c r="C91" s="7" t="s">
        <v>10</v>
      </c>
      <c r="D91" s="33"/>
      <c r="E91" s="33" t="s">
        <v>966</v>
      </c>
    </row>
    <row r="92" spans="1:5" x14ac:dyDescent="0.25">
      <c r="A92" s="8" t="s">
        <v>967</v>
      </c>
      <c r="B92" s="9" t="s">
        <v>138</v>
      </c>
      <c r="C92" s="9" t="s">
        <v>951</v>
      </c>
      <c r="D92" s="34"/>
      <c r="E92" s="34"/>
    </row>
    <row r="93" spans="1:5" x14ac:dyDescent="0.25">
      <c r="A93" s="6">
        <v>9460</v>
      </c>
      <c r="B93" s="7" t="s">
        <v>546</v>
      </c>
      <c r="C93" s="7" t="s">
        <v>10</v>
      </c>
      <c r="D93" s="33"/>
      <c r="E93" s="33" t="s">
        <v>968</v>
      </c>
    </row>
    <row r="94" spans="1:5" x14ac:dyDescent="0.25">
      <c r="A94" s="8" t="s">
        <v>969</v>
      </c>
      <c r="B94" s="9" t="s">
        <v>142</v>
      </c>
      <c r="C94" s="9" t="s">
        <v>951</v>
      </c>
      <c r="D94" s="34"/>
      <c r="E94" s="34"/>
    </row>
    <row r="95" spans="1:5" x14ac:dyDescent="0.25">
      <c r="D95" t="s">
        <v>91</v>
      </c>
      <c r="E95">
        <f>556.96+175.45</f>
        <v>732.41000000000008</v>
      </c>
    </row>
    <row r="97" spans="1:5" x14ac:dyDescent="0.25">
      <c r="A97" s="1" t="s">
        <v>970</v>
      </c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ht="45" x14ac:dyDescent="0.25">
      <c r="A99" s="2" t="s">
        <v>1</v>
      </c>
      <c r="B99" s="3" t="s">
        <v>2</v>
      </c>
      <c r="C99" s="2" t="s">
        <v>3</v>
      </c>
      <c r="D99" s="2" t="s">
        <v>4</v>
      </c>
      <c r="E99" s="2" t="s">
        <v>5</v>
      </c>
    </row>
    <row r="100" spans="1:5" x14ac:dyDescent="0.25">
      <c r="A100" s="4" t="s">
        <v>6</v>
      </c>
      <c r="B100" s="5" t="s">
        <v>7</v>
      </c>
      <c r="C100" s="4" t="s">
        <v>8</v>
      </c>
      <c r="D100" s="4"/>
      <c r="E100" s="4"/>
    </row>
    <row r="101" spans="1:5" x14ac:dyDescent="0.25">
      <c r="A101" s="6">
        <v>81</v>
      </c>
      <c r="B101" s="7" t="s">
        <v>971</v>
      </c>
      <c r="C101" s="7" t="s">
        <v>10</v>
      </c>
      <c r="D101" s="33"/>
      <c r="E101" s="33" t="s">
        <v>972</v>
      </c>
    </row>
    <row r="102" spans="1:5" x14ac:dyDescent="0.25">
      <c r="A102" s="8" t="s">
        <v>973</v>
      </c>
      <c r="B102" s="9" t="s">
        <v>304</v>
      </c>
      <c r="C102" s="9" t="s">
        <v>974</v>
      </c>
      <c r="D102" s="34"/>
      <c r="E102" s="34"/>
    </row>
    <row r="103" spans="1:5" x14ac:dyDescent="0.25">
      <c r="A103" s="6">
        <v>568</v>
      </c>
      <c r="B103" s="7" t="s">
        <v>496</v>
      </c>
      <c r="C103" s="7" t="s">
        <v>10</v>
      </c>
      <c r="D103" s="33"/>
      <c r="E103" s="33" t="s">
        <v>362</v>
      </c>
    </row>
    <row r="104" spans="1:5" x14ac:dyDescent="0.25">
      <c r="A104" s="8">
        <v>258</v>
      </c>
      <c r="B104" s="9" t="s">
        <v>704</v>
      </c>
      <c r="C104" s="9" t="s">
        <v>974</v>
      </c>
      <c r="D104" s="34"/>
      <c r="E104" s="34"/>
    </row>
    <row r="105" spans="1:5" x14ac:dyDescent="0.25">
      <c r="A105" s="6">
        <v>2017</v>
      </c>
      <c r="B105" s="7" t="s">
        <v>175</v>
      </c>
      <c r="C105" s="7" t="s">
        <v>10</v>
      </c>
      <c r="D105" s="33"/>
      <c r="E105" s="33" t="s">
        <v>456</v>
      </c>
    </row>
    <row r="106" spans="1:5" x14ac:dyDescent="0.25">
      <c r="A106" s="8">
        <v>259</v>
      </c>
      <c r="B106" s="9" t="s">
        <v>795</v>
      </c>
      <c r="C106" s="9" t="s">
        <v>974</v>
      </c>
      <c r="D106" s="34"/>
      <c r="E106" s="34"/>
    </row>
    <row r="107" spans="1:5" x14ac:dyDescent="0.25">
      <c r="A107" s="6">
        <v>2528</v>
      </c>
      <c r="B107" s="7" t="s">
        <v>975</v>
      </c>
      <c r="C107" s="7" t="s">
        <v>10</v>
      </c>
      <c r="D107" s="33"/>
      <c r="E107" s="33" t="s">
        <v>976</v>
      </c>
    </row>
    <row r="108" spans="1:5" x14ac:dyDescent="0.25">
      <c r="A108" s="8">
        <v>333</v>
      </c>
      <c r="B108" s="9" t="s">
        <v>180</v>
      </c>
      <c r="C108" s="9" t="s">
        <v>974</v>
      </c>
      <c r="D108" s="34"/>
      <c r="E108" s="34"/>
    </row>
    <row r="109" spans="1:5" x14ac:dyDescent="0.25">
      <c r="A109" s="6">
        <v>3681</v>
      </c>
      <c r="B109" s="7" t="s">
        <v>106</v>
      </c>
      <c r="C109" s="7" t="s">
        <v>10</v>
      </c>
      <c r="D109" s="33"/>
      <c r="E109" s="33" t="s">
        <v>976</v>
      </c>
    </row>
    <row r="110" spans="1:5" x14ac:dyDescent="0.25">
      <c r="A110" s="8">
        <v>399</v>
      </c>
      <c r="B110" s="9" t="s">
        <v>977</v>
      </c>
      <c r="C110" s="9" t="s">
        <v>974</v>
      </c>
      <c r="D110" s="34"/>
      <c r="E110" s="34"/>
    </row>
    <row r="111" spans="1:5" x14ac:dyDescent="0.25">
      <c r="D111" t="s">
        <v>91</v>
      </c>
      <c r="E111" s="1">
        <v>1520</v>
      </c>
    </row>
    <row r="112" spans="1:5" x14ac:dyDescent="0.25">
      <c r="A112" s="1" t="s">
        <v>978</v>
      </c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ht="45" x14ac:dyDescent="0.25">
      <c r="A114" s="2" t="s">
        <v>1</v>
      </c>
      <c r="B114" s="3" t="s">
        <v>2</v>
      </c>
      <c r="C114" s="2" t="s">
        <v>3</v>
      </c>
      <c r="D114" s="2" t="s">
        <v>4</v>
      </c>
      <c r="E114" s="2" t="s">
        <v>5</v>
      </c>
    </row>
    <row r="115" spans="1:5" x14ac:dyDescent="0.25">
      <c r="A115" s="4" t="s">
        <v>6</v>
      </c>
      <c r="B115" s="5" t="s">
        <v>7</v>
      </c>
      <c r="C115" s="4" t="s">
        <v>8</v>
      </c>
      <c r="D115" s="4"/>
      <c r="E115" s="4"/>
    </row>
    <row r="116" spans="1:5" x14ac:dyDescent="0.25">
      <c r="A116" s="6">
        <v>3476</v>
      </c>
      <c r="B116" s="7" t="s">
        <v>267</v>
      </c>
      <c r="C116" s="7" t="s">
        <v>10</v>
      </c>
      <c r="D116" s="33"/>
      <c r="E116" s="33" t="s">
        <v>362</v>
      </c>
    </row>
    <row r="117" spans="1:5" x14ac:dyDescent="0.25">
      <c r="A117" s="8" t="s">
        <v>979</v>
      </c>
      <c r="B117" s="9" t="s">
        <v>267</v>
      </c>
      <c r="C117" s="9" t="s">
        <v>974</v>
      </c>
      <c r="D117" s="34"/>
      <c r="E117" s="34"/>
    </row>
    <row r="118" spans="1:5" x14ac:dyDescent="0.25">
      <c r="A118" s="6">
        <v>6969</v>
      </c>
      <c r="B118" s="7" t="s">
        <v>285</v>
      </c>
      <c r="C118" s="7" t="s">
        <v>10</v>
      </c>
      <c r="D118" s="33"/>
      <c r="E118" s="33" t="s">
        <v>976</v>
      </c>
    </row>
    <row r="119" spans="1:5" x14ac:dyDescent="0.25">
      <c r="A119" s="8">
        <v>184</v>
      </c>
      <c r="B119" s="9" t="s">
        <v>285</v>
      </c>
      <c r="C119" s="9" t="s">
        <v>974</v>
      </c>
      <c r="D119" s="34"/>
      <c r="E119" s="34"/>
    </row>
    <row r="120" spans="1:5" x14ac:dyDescent="0.25">
      <c r="A120" s="6">
        <v>7419</v>
      </c>
      <c r="B120" s="7" t="s">
        <v>68</v>
      </c>
      <c r="C120" s="7" t="s">
        <v>10</v>
      </c>
      <c r="D120" s="33"/>
      <c r="E120" s="33" t="s">
        <v>976</v>
      </c>
    </row>
    <row r="121" spans="1:5" x14ac:dyDescent="0.25">
      <c r="A121" s="8" t="s">
        <v>980</v>
      </c>
      <c r="B121" s="9" t="s">
        <v>981</v>
      </c>
      <c r="C121" s="9" t="s">
        <v>974</v>
      </c>
      <c r="D121" s="34"/>
      <c r="E121" s="34"/>
    </row>
    <row r="122" spans="1:5" x14ac:dyDescent="0.25">
      <c r="A122" s="6">
        <v>8287</v>
      </c>
      <c r="B122" s="7" t="s">
        <v>76</v>
      </c>
      <c r="C122" s="7" t="s">
        <v>10</v>
      </c>
      <c r="D122" s="33"/>
      <c r="E122" s="33" t="s">
        <v>976</v>
      </c>
    </row>
    <row r="123" spans="1:5" x14ac:dyDescent="0.25">
      <c r="A123" s="8">
        <v>156</v>
      </c>
      <c r="B123" s="9" t="s">
        <v>601</v>
      </c>
      <c r="C123" s="9" t="s">
        <v>974</v>
      </c>
      <c r="D123" s="34"/>
      <c r="E123" s="34"/>
    </row>
    <row r="124" spans="1:5" x14ac:dyDescent="0.25">
      <c r="A124" s="6">
        <v>8743</v>
      </c>
      <c r="B124" s="7" t="s">
        <v>80</v>
      </c>
      <c r="C124" s="7" t="s">
        <v>10</v>
      </c>
      <c r="D124" s="33"/>
      <c r="E124" s="33" t="s">
        <v>976</v>
      </c>
    </row>
    <row r="125" spans="1:5" x14ac:dyDescent="0.25">
      <c r="A125" s="8">
        <v>159</v>
      </c>
      <c r="B125" s="9" t="s">
        <v>982</v>
      </c>
      <c r="C125" s="9" t="s">
        <v>974</v>
      </c>
      <c r="D125" s="34"/>
      <c r="E125" s="34"/>
    </row>
    <row r="126" spans="1:5" x14ac:dyDescent="0.25">
      <c r="D126" t="s">
        <v>91</v>
      </c>
      <c r="E126" s="1">
        <v>1680</v>
      </c>
    </row>
    <row r="127" spans="1:5" x14ac:dyDescent="0.25">
      <c r="E127" s="1"/>
    </row>
    <row r="128" spans="1:5" x14ac:dyDescent="0.25">
      <c r="E128" s="1"/>
    </row>
    <row r="129" spans="1:5" x14ac:dyDescent="0.25">
      <c r="E129" s="1"/>
    </row>
    <row r="131" spans="1:5" x14ac:dyDescent="0.25">
      <c r="A131" s="1" t="s">
        <v>983</v>
      </c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ht="45" x14ac:dyDescent="0.25">
      <c r="A133" s="2" t="s">
        <v>1</v>
      </c>
      <c r="B133" s="3" t="s">
        <v>2</v>
      </c>
      <c r="C133" s="2" t="s">
        <v>3</v>
      </c>
      <c r="D133" s="2" t="s">
        <v>4</v>
      </c>
      <c r="E133" s="2" t="s">
        <v>5</v>
      </c>
    </row>
    <row r="134" spans="1:5" x14ac:dyDescent="0.25">
      <c r="A134" s="4" t="s">
        <v>6</v>
      </c>
      <c r="B134" s="5" t="s">
        <v>7</v>
      </c>
      <c r="C134" s="4" t="s">
        <v>8</v>
      </c>
      <c r="D134" s="4"/>
      <c r="E134" s="4"/>
    </row>
    <row r="135" spans="1:5" x14ac:dyDescent="0.25">
      <c r="A135" s="6">
        <v>6556</v>
      </c>
      <c r="B135" s="7" t="s">
        <v>476</v>
      </c>
      <c r="C135" s="7" t="s">
        <v>10</v>
      </c>
      <c r="D135" s="33"/>
      <c r="E135" s="33" t="s">
        <v>67</v>
      </c>
    </row>
    <row r="136" spans="1:5" x14ac:dyDescent="0.25">
      <c r="A136" s="8">
        <v>14471</v>
      </c>
      <c r="B136" s="9" t="s">
        <v>59</v>
      </c>
      <c r="C136" s="9" t="s">
        <v>984</v>
      </c>
      <c r="D136" s="34"/>
      <c r="E136" s="34"/>
    </row>
    <row r="137" spans="1:5" x14ac:dyDescent="0.25">
      <c r="A137" s="6">
        <v>7250</v>
      </c>
      <c r="B137" s="7" t="s">
        <v>698</v>
      </c>
      <c r="C137" s="7" t="s">
        <v>10</v>
      </c>
      <c r="D137" s="33"/>
      <c r="E137" s="33" t="s">
        <v>985</v>
      </c>
    </row>
    <row r="138" spans="1:5" x14ac:dyDescent="0.25">
      <c r="A138" s="8">
        <v>14804</v>
      </c>
      <c r="B138" s="9" t="s">
        <v>986</v>
      </c>
      <c r="C138" s="9" t="s">
        <v>984</v>
      </c>
      <c r="D138" s="34"/>
      <c r="E138" s="34"/>
    </row>
    <row r="139" spans="1:5" x14ac:dyDescent="0.25">
      <c r="A139" s="6">
        <v>7644</v>
      </c>
      <c r="B139" s="7" t="s">
        <v>320</v>
      </c>
      <c r="C139" s="7" t="s">
        <v>10</v>
      </c>
      <c r="D139" s="33"/>
      <c r="E139" s="33" t="s">
        <v>987</v>
      </c>
    </row>
    <row r="140" spans="1:5" x14ac:dyDescent="0.25">
      <c r="A140" s="8">
        <v>15003</v>
      </c>
      <c r="B140" s="9" t="s">
        <v>66</v>
      </c>
      <c r="C140" s="9" t="s">
        <v>984</v>
      </c>
      <c r="D140" s="34"/>
      <c r="E140" s="34"/>
    </row>
    <row r="141" spans="1:5" x14ac:dyDescent="0.25">
      <c r="A141" s="6">
        <v>7969</v>
      </c>
      <c r="B141" s="7" t="s">
        <v>603</v>
      </c>
      <c r="C141" s="7" t="s">
        <v>10</v>
      </c>
      <c r="D141" s="33"/>
      <c r="E141" s="33" t="s">
        <v>987</v>
      </c>
    </row>
    <row r="142" spans="1:5" x14ac:dyDescent="0.25">
      <c r="A142" s="8">
        <v>15162</v>
      </c>
      <c r="B142" s="9" t="s">
        <v>988</v>
      </c>
      <c r="C142" s="9" t="s">
        <v>984</v>
      </c>
      <c r="D142" s="34"/>
      <c r="E142" s="34"/>
    </row>
    <row r="143" spans="1:5" x14ac:dyDescent="0.25">
      <c r="A143" s="6">
        <v>9033</v>
      </c>
      <c r="B143" s="7" t="s">
        <v>79</v>
      </c>
      <c r="C143" s="7" t="s">
        <v>10</v>
      </c>
      <c r="D143" s="33"/>
      <c r="E143" s="33" t="s">
        <v>987</v>
      </c>
    </row>
    <row r="144" spans="1:5" x14ac:dyDescent="0.25">
      <c r="A144" s="8">
        <v>15573</v>
      </c>
      <c r="B144" s="9" t="s">
        <v>80</v>
      </c>
      <c r="C144" s="9" t="s">
        <v>984</v>
      </c>
      <c r="D144" s="34"/>
      <c r="E144" s="34"/>
    </row>
    <row r="145" spans="1:5" x14ac:dyDescent="0.25">
      <c r="A145" s="6">
        <v>9085</v>
      </c>
      <c r="B145" s="7" t="s">
        <v>83</v>
      </c>
      <c r="C145" s="7" t="s">
        <v>10</v>
      </c>
      <c r="D145" s="33"/>
      <c r="E145" s="33" t="s">
        <v>987</v>
      </c>
    </row>
    <row r="146" spans="1:5" x14ac:dyDescent="0.25">
      <c r="A146" s="8">
        <v>15721</v>
      </c>
      <c r="B146" s="9" t="s">
        <v>989</v>
      </c>
      <c r="C146" s="9" t="s">
        <v>984</v>
      </c>
      <c r="D146" s="34"/>
      <c r="E146" s="34"/>
    </row>
    <row r="147" spans="1:5" x14ac:dyDescent="0.25">
      <c r="A147" s="6">
        <v>9345</v>
      </c>
      <c r="B147" s="7" t="s">
        <v>81</v>
      </c>
      <c r="C147" s="7" t="s">
        <v>10</v>
      </c>
      <c r="D147" s="33"/>
      <c r="E147" s="33" t="s">
        <v>987</v>
      </c>
    </row>
    <row r="148" spans="1:5" x14ac:dyDescent="0.25">
      <c r="A148" s="8">
        <v>15841</v>
      </c>
      <c r="B148" s="9" t="s">
        <v>86</v>
      </c>
      <c r="C148" s="9" t="s">
        <v>984</v>
      </c>
      <c r="D148" s="34"/>
      <c r="E148" s="34"/>
    </row>
    <row r="149" spans="1:5" x14ac:dyDescent="0.25">
      <c r="A149" s="6">
        <v>10043</v>
      </c>
      <c r="B149" s="7" t="s">
        <v>84</v>
      </c>
      <c r="C149" s="7" t="s">
        <v>10</v>
      </c>
      <c r="D149" s="33"/>
      <c r="E149" s="33" t="s">
        <v>987</v>
      </c>
    </row>
    <row r="150" spans="1:5" x14ac:dyDescent="0.25">
      <c r="A150" s="8">
        <v>16087</v>
      </c>
      <c r="B150" s="9" t="s">
        <v>305</v>
      </c>
      <c r="C150" s="9" t="s">
        <v>984</v>
      </c>
      <c r="D150" s="34"/>
      <c r="E150" s="34"/>
    </row>
    <row r="151" spans="1:5" x14ac:dyDescent="0.25">
      <c r="D151" t="s">
        <v>91</v>
      </c>
      <c r="E151" s="1">
        <v>3456.97</v>
      </c>
    </row>
    <row r="153" spans="1:5" x14ac:dyDescent="0.25">
      <c r="A153" s="1" t="s">
        <v>990</v>
      </c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ht="45" x14ac:dyDescent="0.25">
      <c r="A155" s="2" t="s">
        <v>1</v>
      </c>
      <c r="B155" s="3" t="s">
        <v>2</v>
      </c>
      <c r="C155" s="2" t="s">
        <v>3</v>
      </c>
      <c r="D155" s="2" t="s">
        <v>4</v>
      </c>
      <c r="E155" s="2" t="s">
        <v>5</v>
      </c>
    </row>
    <row r="156" spans="1:5" x14ac:dyDescent="0.25">
      <c r="A156" s="4" t="s">
        <v>6</v>
      </c>
      <c r="B156" s="5" t="s">
        <v>7</v>
      </c>
      <c r="C156" s="4" t="s">
        <v>8</v>
      </c>
      <c r="D156" s="4"/>
      <c r="E156" s="4"/>
    </row>
    <row r="157" spans="1:5" x14ac:dyDescent="0.25">
      <c r="A157" s="6">
        <v>270</v>
      </c>
      <c r="B157" s="7" t="s">
        <v>802</v>
      </c>
      <c r="C157" s="7" t="s">
        <v>10</v>
      </c>
      <c r="D157" s="33"/>
      <c r="E157" s="33" t="s">
        <v>987</v>
      </c>
    </row>
    <row r="158" spans="1:5" x14ac:dyDescent="0.25">
      <c r="A158" s="8">
        <v>16373</v>
      </c>
      <c r="B158" s="9" t="s">
        <v>96</v>
      </c>
      <c r="C158" s="9" t="s">
        <v>984</v>
      </c>
      <c r="D158" s="34"/>
      <c r="E158" s="34"/>
    </row>
    <row r="159" spans="1:5" x14ac:dyDescent="0.25">
      <c r="A159" s="6">
        <v>567</v>
      </c>
      <c r="B159" s="7" t="s">
        <v>496</v>
      </c>
      <c r="C159" s="7" t="s">
        <v>10</v>
      </c>
      <c r="D159" s="33"/>
      <c r="E159" s="33" t="s">
        <v>987</v>
      </c>
    </row>
    <row r="160" spans="1:5" x14ac:dyDescent="0.25">
      <c r="A160" s="8">
        <v>16550</v>
      </c>
      <c r="B160" s="9" t="s">
        <v>496</v>
      </c>
      <c r="C160" s="9" t="s">
        <v>984</v>
      </c>
      <c r="D160" s="34"/>
      <c r="E160" s="34"/>
    </row>
    <row r="161" spans="1:5" x14ac:dyDescent="0.25">
      <c r="A161" s="6">
        <v>1298</v>
      </c>
      <c r="B161" s="7" t="s">
        <v>991</v>
      </c>
      <c r="C161" s="7" t="s">
        <v>10</v>
      </c>
      <c r="D161" s="33"/>
      <c r="E161" s="33" t="s">
        <v>987</v>
      </c>
    </row>
    <row r="162" spans="1:5" x14ac:dyDescent="0.25">
      <c r="A162" s="8">
        <v>16676</v>
      </c>
      <c r="B162" s="9" t="s">
        <v>99</v>
      </c>
      <c r="C162" s="9" t="s">
        <v>984</v>
      </c>
      <c r="D162" s="34"/>
      <c r="E162" s="34"/>
    </row>
    <row r="163" spans="1:5" x14ac:dyDescent="0.25">
      <c r="A163" s="6">
        <v>1316</v>
      </c>
      <c r="B163" s="7" t="s">
        <v>991</v>
      </c>
      <c r="C163" s="7" t="s">
        <v>10</v>
      </c>
      <c r="D163" s="33"/>
      <c r="E163" s="33" t="s">
        <v>987</v>
      </c>
    </row>
    <row r="164" spans="1:5" x14ac:dyDescent="0.25">
      <c r="A164" s="8">
        <v>16899</v>
      </c>
      <c r="B164" s="9" t="s">
        <v>991</v>
      </c>
      <c r="C164" s="9" t="s">
        <v>984</v>
      </c>
      <c r="D164" s="34"/>
      <c r="E164" s="34"/>
    </row>
    <row r="165" spans="1:5" x14ac:dyDescent="0.25">
      <c r="A165" s="6">
        <v>2101</v>
      </c>
      <c r="B165" s="7" t="s">
        <v>712</v>
      </c>
      <c r="C165" s="7" t="s">
        <v>10</v>
      </c>
      <c r="D165" s="33"/>
      <c r="E165" s="33" t="s">
        <v>987</v>
      </c>
    </row>
    <row r="166" spans="1:5" x14ac:dyDescent="0.25">
      <c r="A166" s="8">
        <v>17291</v>
      </c>
      <c r="B166" s="9" t="s">
        <v>102</v>
      </c>
      <c r="C166" s="9" t="s">
        <v>984</v>
      </c>
      <c r="D166" s="34"/>
      <c r="E166" s="34"/>
    </row>
    <row r="167" spans="1:5" x14ac:dyDescent="0.25">
      <c r="A167" s="6">
        <v>2527</v>
      </c>
      <c r="B167" s="7" t="s">
        <v>975</v>
      </c>
      <c r="C167" s="7" t="s">
        <v>10</v>
      </c>
      <c r="D167" s="33"/>
      <c r="E167" s="33" t="s">
        <v>987</v>
      </c>
    </row>
    <row r="168" spans="1:5" x14ac:dyDescent="0.25">
      <c r="A168" s="8">
        <v>17485</v>
      </c>
      <c r="B168" s="9" t="s">
        <v>686</v>
      </c>
      <c r="C168" s="9" t="s">
        <v>984</v>
      </c>
      <c r="D168" s="34"/>
      <c r="E168" s="34"/>
    </row>
    <row r="169" spans="1:5" x14ac:dyDescent="0.25">
      <c r="D169" t="s">
        <v>91</v>
      </c>
      <c r="E169" s="1">
        <v>2737.02</v>
      </c>
    </row>
    <row r="171" spans="1:5" x14ac:dyDescent="0.25">
      <c r="A171" s="1" t="s">
        <v>992</v>
      </c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ht="45" x14ac:dyDescent="0.25">
      <c r="A173" s="2" t="s">
        <v>1</v>
      </c>
      <c r="B173" s="3" t="s">
        <v>2</v>
      </c>
      <c r="C173" s="2" t="s">
        <v>3</v>
      </c>
      <c r="D173" s="2" t="s">
        <v>4</v>
      </c>
      <c r="E173" s="2" t="s">
        <v>5</v>
      </c>
    </row>
    <row r="174" spans="1:5" x14ac:dyDescent="0.25">
      <c r="A174" s="4" t="s">
        <v>6</v>
      </c>
      <c r="B174" s="5" t="s">
        <v>7</v>
      </c>
      <c r="C174" s="4" t="s">
        <v>8</v>
      </c>
      <c r="D174" s="4"/>
      <c r="E174" s="4"/>
    </row>
    <row r="175" spans="1:5" x14ac:dyDescent="0.25">
      <c r="A175" s="6">
        <v>5731</v>
      </c>
      <c r="B175" s="7" t="s">
        <v>993</v>
      </c>
      <c r="C175" s="7" t="s">
        <v>10</v>
      </c>
      <c r="D175" s="33"/>
      <c r="E175" s="33" t="s">
        <v>994</v>
      </c>
    </row>
    <row r="176" spans="1:5" x14ac:dyDescent="0.25">
      <c r="A176" s="8" t="s">
        <v>995</v>
      </c>
      <c r="B176" s="9" t="s">
        <v>204</v>
      </c>
      <c r="C176" s="9" t="s">
        <v>996</v>
      </c>
      <c r="D176" s="34"/>
      <c r="E176" s="34"/>
    </row>
    <row r="179" spans="1:5" x14ac:dyDescent="0.25">
      <c r="A179" s="1" t="s">
        <v>997</v>
      </c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ht="45" x14ac:dyDescent="0.25">
      <c r="A181" s="2" t="s">
        <v>1</v>
      </c>
      <c r="B181" s="3" t="s">
        <v>2</v>
      </c>
      <c r="C181" s="2" t="s">
        <v>3</v>
      </c>
      <c r="D181" s="2" t="s">
        <v>4</v>
      </c>
      <c r="E181" s="2" t="s">
        <v>5</v>
      </c>
    </row>
    <row r="182" spans="1:5" x14ac:dyDescent="0.25">
      <c r="A182" s="4" t="s">
        <v>6</v>
      </c>
      <c r="B182" s="5" t="s">
        <v>7</v>
      </c>
      <c r="C182" s="4" t="s">
        <v>8</v>
      </c>
      <c r="D182" s="4"/>
      <c r="E182" s="4"/>
    </row>
    <row r="183" spans="1:5" x14ac:dyDescent="0.25">
      <c r="A183" s="6">
        <v>5253</v>
      </c>
      <c r="B183" s="7" t="s">
        <v>584</v>
      </c>
      <c r="C183" s="7" t="s">
        <v>10</v>
      </c>
      <c r="D183" s="33"/>
      <c r="E183" s="33" t="s">
        <v>998</v>
      </c>
    </row>
    <row r="184" spans="1:5" x14ac:dyDescent="0.25">
      <c r="A184" s="8" t="s">
        <v>999</v>
      </c>
      <c r="B184" s="9" t="s">
        <v>1000</v>
      </c>
      <c r="C184" s="9" t="s">
        <v>996</v>
      </c>
      <c r="D184" s="34"/>
      <c r="E184" s="34"/>
    </row>
    <row r="187" spans="1:5" x14ac:dyDescent="0.25">
      <c r="A187" s="1" t="s">
        <v>1001</v>
      </c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ht="45" x14ac:dyDescent="0.25">
      <c r="A189" s="2" t="s">
        <v>1</v>
      </c>
      <c r="B189" s="3" t="s">
        <v>2</v>
      </c>
      <c r="C189" s="2" t="s">
        <v>3</v>
      </c>
      <c r="D189" s="2" t="s">
        <v>4</v>
      </c>
      <c r="E189" s="2" t="s">
        <v>5</v>
      </c>
    </row>
    <row r="190" spans="1:5" x14ac:dyDescent="0.25">
      <c r="A190" s="4" t="s">
        <v>6</v>
      </c>
      <c r="B190" s="5" t="s">
        <v>7</v>
      </c>
      <c r="C190" s="4" t="s">
        <v>8</v>
      </c>
      <c r="D190" s="4"/>
      <c r="E190" s="4"/>
    </row>
    <row r="191" spans="1:5" x14ac:dyDescent="0.25">
      <c r="A191" s="18">
        <v>6587</v>
      </c>
      <c r="B191" s="7" t="s">
        <v>1002</v>
      </c>
      <c r="C191" s="7" t="s">
        <v>10</v>
      </c>
      <c r="D191" s="33"/>
      <c r="E191" s="33" t="s">
        <v>456</v>
      </c>
    </row>
    <row r="192" spans="1:5" x14ac:dyDescent="0.25">
      <c r="A192" s="19">
        <v>41834</v>
      </c>
      <c r="B192" s="9" t="s">
        <v>1003</v>
      </c>
      <c r="C192" s="9" t="s">
        <v>1004</v>
      </c>
      <c r="D192" s="34"/>
      <c r="E192" s="34"/>
    </row>
    <row r="195" spans="1:5" x14ac:dyDescent="0.25">
      <c r="A195" s="1" t="s">
        <v>1005</v>
      </c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ht="45" x14ac:dyDescent="0.25">
      <c r="A197" s="2" t="s">
        <v>1</v>
      </c>
      <c r="B197" s="3" t="s">
        <v>2</v>
      </c>
      <c r="C197" s="2" t="s">
        <v>3</v>
      </c>
      <c r="D197" s="2" t="s">
        <v>4</v>
      </c>
      <c r="E197" s="2" t="s">
        <v>5</v>
      </c>
    </row>
    <row r="198" spans="1:5" x14ac:dyDescent="0.25">
      <c r="A198" s="4" t="s">
        <v>6</v>
      </c>
      <c r="B198" s="5" t="s">
        <v>7</v>
      </c>
      <c r="C198" s="4" t="s">
        <v>8</v>
      </c>
      <c r="D198" s="4"/>
      <c r="E198" s="4"/>
    </row>
    <row r="199" spans="1:5" x14ac:dyDescent="0.25">
      <c r="A199" s="6">
        <v>5780</v>
      </c>
      <c r="B199" s="7" t="s">
        <v>820</v>
      </c>
      <c r="C199" s="7" t="s">
        <v>10</v>
      </c>
      <c r="D199" s="33"/>
      <c r="E199" s="33" t="s">
        <v>1006</v>
      </c>
    </row>
    <row r="200" spans="1:5" x14ac:dyDescent="0.25">
      <c r="A200" s="8">
        <v>102554</v>
      </c>
      <c r="B200" s="9" t="s">
        <v>1007</v>
      </c>
      <c r="C200" s="9" t="s">
        <v>1008</v>
      </c>
      <c r="D200" s="34"/>
      <c r="E200" s="34"/>
    </row>
    <row r="203" spans="1:5" x14ac:dyDescent="0.25">
      <c r="A203" s="1" t="s">
        <v>1009</v>
      </c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ht="45" x14ac:dyDescent="0.25">
      <c r="A205" s="2" t="s">
        <v>1</v>
      </c>
      <c r="B205" s="3" t="s">
        <v>2</v>
      </c>
      <c r="C205" s="2" t="s">
        <v>3</v>
      </c>
      <c r="D205" s="2" t="s">
        <v>4</v>
      </c>
      <c r="E205" s="2" t="s">
        <v>5</v>
      </c>
    </row>
    <row r="206" spans="1:5" x14ac:dyDescent="0.25">
      <c r="A206" s="4" t="s">
        <v>6</v>
      </c>
      <c r="B206" s="5" t="s">
        <v>7</v>
      </c>
      <c r="C206" s="4" t="s">
        <v>8</v>
      </c>
      <c r="D206" s="4"/>
      <c r="E206" s="4"/>
    </row>
    <row r="207" spans="1:5" x14ac:dyDescent="0.25">
      <c r="A207" s="6">
        <v>7660</v>
      </c>
      <c r="B207" s="7" t="s">
        <v>320</v>
      </c>
      <c r="C207" s="7" t="s">
        <v>10</v>
      </c>
      <c r="D207" s="33"/>
      <c r="E207" s="33" t="s">
        <v>1010</v>
      </c>
    </row>
    <row r="208" spans="1:5" x14ac:dyDescent="0.25">
      <c r="A208" s="8">
        <v>1002979</v>
      </c>
      <c r="B208" s="9" t="s">
        <v>290</v>
      </c>
      <c r="C208" s="9" t="s">
        <v>1011</v>
      </c>
      <c r="D208" s="34"/>
      <c r="E208" s="34"/>
    </row>
    <row r="211" spans="1:5" x14ac:dyDescent="0.25">
      <c r="A211" s="1" t="s">
        <v>1012</v>
      </c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ht="45" x14ac:dyDescent="0.25">
      <c r="A213" s="2" t="s">
        <v>1</v>
      </c>
      <c r="B213" s="3" t="s">
        <v>2</v>
      </c>
      <c r="C213" s="2" t="s">
        <v>3</v>
      </c>
      <c r="D213" s="2" t="s">
        <v>4</v>
      </c>
      <c r="E213" s="2" t="s">
        <v>5</v>
      </c>
    </row>
    <row r="214" spans="1:5" x14ac:dyDescent="0.25">
      <c r="A214" s="4" t="s">
        <v>6</v>
      </c>
      <c r="B214" s="5" t="s">
        <v>7</v>
      </c>
      <c r="C214" s="4" t="s">
        <v>8</v>
      </c>
      <c r="D214" s="4"/>
      <c r="E214" s="4"/>
    </row>
    <row r="215" spans="1:5" x14ac:dyDescent="0.25">
      <c r="A215" s="6">
        <v>9782</v>
      </c>
      <c r="B215" s="7" t="s">
        <v>238</v>
      </c>
      <c r="C215" s="7" t="s">
        <v>10</v>
      </c>
      <c r="D215" s="33"/>
      <c r="E215" s="33" t="s">
        <v>1013</v>
      </c>
    </row>
    <row r="216" spans="1:5" x14ac:dyDescent="0.25">
      <c r="A216" s="8">
        <v>101</v>
      </c>
      <c r="B216" s="9" t="s">
        <v>235</v>
      </c>
      <c r="C216" s="9" t="s">
        <v>1014</v>
      </c>
      <c r="D216" s="34"/>
      <c r="E216" s="34"/>
    </row>
    <row r="219" spans="1:5" x14ac:dyDescent="0.25">
      <c r="A219" s="1" t="s">
        <v>1015</v>
      </c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ht="45" x14ac:dyDescent="0.25">
      <c r="A221" s="2" t="s">
        <v>1</v>
      </c>
      <c r="B221" s="3" t="s">
        <v>2</v>
      </c>
      <c r="C221" s="2" t="s">
        <v>3</v>
      </c>
      <c r="D221" s="2" t="s">
        <v>4</v>
      </c>
      <c r="E221" s="2" t="s">
        <v>5</v>
      </c>
    </row>
    <row r="222" spans="1:5" x14ac:dyDescent="0.25">
      <c r="A222" s="4" t="s">
        <v>6</v>
      </c>
      <c r="B222" s="5" t="s">
        <v>7</v>
      </c>
      <c r="C222" s="4" t="s">
        <v>8</v>
      </c>
      <c r="D222" s="4"/>
      <c r="E222" s="4"/>
    </row>
    <row r="223" spans="1:5" x14ac:dyDescent="0.25">
      <c r="A223" s="6">
        <v>8833</v>
      </c>
      <c r="B223" s="7" t="s">
        <v>297</v>
      </c>
      <c r="C223" s="7" t="s">
        <v>10</v>
      </c>
      <c r="D223" s="33"/>
      <c r="E223" s="33" t="s">
        <v>1016</v>
      </c>
    </row>
    <row r="224" spans="1:5" x14ac:dyDescent="0.25">
      <c r="A224" s="8">
        <v>73</v>
      </c>
      <c r="B224" s="9" t="s">
        <v>299</v>
      </c>
      <c r="C224" s="9" t="s">
        <v>1014</v>
      </c>
      <c r="D224" s="34"/>
      <c r="E224" s="34"/>
    </row>
    <row r="226" spans="1:5" x14ac:dyDescent="0.25">
      <c r="A226" s="1" t="s">
        <v>1017</v>
      </c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ht="45" x14ac:dyDescent="0.25">
      <c r="A228" s="2" t="s">
        <v>1</v>
      </c>
      <c r="B228" s="3" t="s">
        <v>2</v>
      </c>
      <c r="C228" s="2" t="s">
        <v>3</v>
      </c>
      <c r="D228" s="2" t="s">
        <v>4</v>
      </c>
      <c r="E228" s="2" t="s">
        <v>5</v>
      </c>
    </row>
    <row r="229" spans="1:5" x14ac:dyDescent="0.25">
      <c r="A229" s="4" t="s">
        <v>6</v>
      </c>
      <c r="B229" s="5" t="s">
        <v>7</v>
      </c>
      <c r="C229" s="4" t="s">
        <v>8</v>
      </c>
      <c r="D229" s="4"/>
      <c r="E229" s="4"/>
    </row>
    <row r="230" spans="1:5" x14ac:dyDescent="0.25">
      <c r="A230" s="6">
        <v>219</v>
      </c>
      <c r="B230" s="7" t="s">
        <v>96</v>
      </c>
      <c r="C230" s="7" t="s">
        <v>10</v>
      </c>
      <c r="D230" s="33"/>
      <c r="E230" s="33" t="s">
        <v>146</v>
      </c>
    </row>
    <row r="231" spans="1:5" x14ac:dyDescent="0.25">
      <c r="A231" s="8">
        <v>18244</v>
      </c>
      <c r="B231" s="9" t="s">
        <v>154</v>
      </c>
      <c r="C231" s="9" t="s">
        <v>1018</v>
      </c>
      <c r="D231" s="34"/>
      <c r="E231" s="34"/>
    </row>
    <row r="232" spans="1:5" x14ac:dyDescent="0.25">
      <c r="A232" s="6">
        <v>922</v>
      </c>
      <c r="B232" s="7" t="s">
        <v>97</v>
      </c>
      <c r="C232" s="7" t="s">
        <v>10</v>
      </c>
      <c r="D232" s="33"/>
      <c r="E232" s="33" t="s">
        <v>658</v>
      </c>
    </row>
    <row r="233" spans="1:5" x14ac:dyDescent="0.25">
      <c r="A233" s="8">
        <v>3911</v>
      </c>
      <c r="B233" s="9" t="s">
        <v>99</v>
      </c>
      <c r="C233" s="9" t="s">
        <v>1018</v>
      </c>
      <c r="D233" s="34"/>
      <c r="E233" s="34"/>
    </row>
    <row r="234" spans="1:5" x14ac:dyDescent="0.25">
      <c r="D234" t="s">
        <v>91</v>
      </c>
      <c r="E234" s="1">
        <f>484+605</f>
        <v>1089</v>
      </c>
    </row>
    <row r="236" spans="1:5" x14ac:dyDescent="0.25">
      <c r="A236" s="1" t="s">
        <v>1019</v>
      </c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ht="45" x14ac:dyDescent="0.25">
      <c r="A238" s="2" t="s">
        <v>1</v>
      </c>
      <c r="B238" s="3" t="s">
        <v>2</v>
      </c>
      <c r="C238" s="2" t="s">
        <v>3</v>
      </c>
      <c r="D238" s="2" t="s">
        <v>4</v>
      </c>
      <c r="E238" s="2" t="s">
        <v>5</v>
      </c>
    </row>
    <row r="239" spans="1:5" x14ac:dyDescent="0.25">
      <c r="A239" s="4" t="s">
        <v>6</v>
      </c>
      <c r="B239" s="5" t="s">
        <v>7</v>
      </c>
      <c r="C239" s="4" t="s">
        <v>8</v>
      </c>
      <c r="D239" s="4"/>
      <c r="E239" s="4"/>
    </row>
    <row r="240" spans="1:5" x14ac:dyDescent="0.25">
      <c r="A240" s="6">
        <v>419</v>
      </c>
      <c r="B240" s="7" t="s">
        <v>156</v>
      </c>
      <c r="C240" s="7" t="s">
        <v>10</v>
      </c>
      <c r="D240" s="33"/>
      <c r="E240" s="33" t="s">
        <v>1020</v>
      </c>
    </row>
    <row r="241" spans="1:5" x14ac:dyDescent="0.25">
      <c r="A241" s="8">
        <v>9</v>
      </c>
      <c r="B241" s="9" t="s">
        <v>96</v>
      </c>
      <c r="C241" s="9" t="s">
        <v>1021</v>
      </c>
      <c r="D241" s="34"/>
      <c r="E241" s="34"/>
    </row>
    <row r="244" spans="1:5" x14ac:dyDescent="0.25">
      <c r="A244" s="1" t="s">
        <v>1022</v>
      </c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ht="45" x14ac:dyDescent="0.25">
      <c r="A246" s="2" t="s">
        <v>1</v>
      </c>
      <c r="B246" s="3" t="s">
        <v>2</v>
      </c>
      <c r="C246" s="2" t="s">
        <v>3</v>
      </c>
      <c r="D246" s="2" t="s">
        <v>4</v>
      </c>
      <c r="E246" s="2" t="s">
        <v>5</v>
      </c>
    </row>
    <row r="247" spans="1:5" x14ac:dyDescent="0.25">
      <c r="A247" s="4" t="s">
        <v>6</v>
      </c>
      <c r="B247" s="5" t="s">
        <v>7</v>
      </c>
      <c r="C247" s="4" t="s">
        <v>8</v>
      </c>
      <c r="D247" s="4"/>
      <c r="E247" s="4"/>
    </row>
    <row r="248" spans="1:5" x14ac:dyDescent="0.25">
      <c r="A248" s="6">
        <v>3580</v>
      </c>
      <c r="B248" s="7" t="s">
        <v>108</v>
      </c>
      <c r="C248" s="7" t="s">
        <v>10</v>
      </c>
      <c r="D248" s="33"/>
      <c r="E248" s="33" t="s">
        <v>1023</v>
      </c>
    </row>
    <row r="249" spans="1:5" x14ac:dyDescent="0.25">
      <c r="A249" s="8">
        <v>12</v>
      </c>
      <c r="B249" s="9" t="s">
        <v>1024</v>
      </c>
      <c r="C249" s="9" t="s">
        <v>1025</v>
      </c>
      <c r="D249" s="34"/>
      <c r="E249" s="34"/>
    </row>
    <row r="252" spans="1:5" x14ac:dyDescent="0.25">
      <c r="A252" s="1" t="s">
        <v>1026</v>
      </c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ht="45" x14ac:dyDescent="0.25">
      <c r="A254" s="2" t="s">
        <v>1</v>
      </c>
      <c r="B254" s="3" t="s">
        <v>2</v>
      </c>
      <c r="C254" s="2" t="s">
        <v>3</v>
      </c>
      <c r="D254" s="2" t="s">
        <v>4</v>
      </c>
      <c r="E254" s="2" t="s">
        <v>5</v>
      </c>
    </row>
    <row r="255" spans="1:5" x14ac:dyDescent="0.25">
      <c r="A255" s="4" t="s">
        <v>6</v>
      </c>
      <c r="B255" s="5" t="s">
        <v>7</v>
      </c>
      <c r="C255" s="4" t="s">
        <v>8</v>
      </c>
      <c r="D255" s="4"/>
      <c r="E255" s="4"/>
    </row>
    <row r="256" spans="1:5" x14ac:dyDescent="0.25">
      <c r="A256" s="6">
        <v>3172</v>
      </c>
      <c r="B256" s="7" t="s">
        <v>589</v>
      </c>
      <c r="C256" s="7" t="s">
        <v>10</v>
      </c>
      <c r="D256" s="33"/>
      <c r="E256" s="33" t="s">
        <v>987</v>
      </c>
    </row>
    <row r="257" spans="1:5" x14ac:dyDescent="0.25">
      <c r="A257" s="8">
        <v>108</v>
      </c>
      <c r="B257" s="9" t="s">
        <v>1027</v>
      </c>
      <c r="C257" s="9" t="s">
        <v>1028</v>
      </c>
      <c r="D257" s="34"/>
      <c r="E257" s="34"/>
    </row>
    <row r="258" spans="1:5" x14ac:dyDescent="0.25">
      <c r="A258" s="6">
        <v>3573</v>
      </c>
      <c r="B258" s="7" t="s">
        <v>108</v>
      </c>
      <c r="C258" s="7" t="s">
        <v>10</v>
      </c>
      <c r="D258" s="33"/>
      <c r="E258" s="33" t="s">
        <v>1029</v>
      </c>
    </row>
    <row r="259" spans="1:5" x14ac:dyDescent="0.25">
      <c r="A259" s="8">
        <v>109</v>
      </c>
      <c r="B259" s="9" t="s">
        <v>537</v>
      </c>
      <c r="C259" s="9" t="s">
        <v>1028</v>
      </c>
      <c r="D259" s="34"/>
      <c r="E259" s="34"/>
    </row>
    <row r="260" spans="1:5" x14ac:dyDescent="0.25">
      <c r="A260" s="6">
        <v>3683</v>
      </c>
      <c r="B260" s="7" t="s">
        <v>106</v>
      </c>
      <c r="C260" s="7" t="s">
        <v>10</v>
      </c>
      <c r="D260" s="33"/>
      <c r="E260" s="33" t="s">
        <v>987</v>
      </c>
    </row>
    <row r="261" spans="1:5" x14ac:dyDescent="0.25">
      <c r="A261" s="8">
        <v>110</v>
      </c>
      <c r="B261" s="9" t="s">
        <v>1030</v>
      </c>
      <c r="C261" s="9" t="s">
        <v>1028</v>
      </c>
      <c r="D261" s="34"/>
      <c r="E261" s="34"/>
    </row>
    <row r="262" spans="1:5" x14ac:dyDescent="0.25">
      <c r="A262" s="6">
        <v>4031</v>
      </c>
      <c r="B262" s="7" t="s">
        <v>501</v>
      </c>
      <c r="C262" s="7" t="s">
        <v>10</v>
      </c>
      <c r="D262" s="33"/>
      <c r="E262" s="33" t="s">
        <v>1031</v>
      </c>
    </row>
    <row r="263" spans="1:5" x14ac:dyDescent="0.25">
      <c r="A263" s="8">
        <v>111</v>
      </c>
      <c r="B263" s="9" t="s">
        <v>190</v>
      </c>
      <c r="C263" s="9" t="s">
        <v>1028</v>
      </c>
      <c r="D263" s="34"/>
      <c r="E263" s="34"/>
    </row>
    <row r="264" spans="1:5" x14ac:dyDescent="0.25">
      <c r="A264" s="6">
        <v>4576</v>
      </c>
      <c r="B264" s="7" t="s">
        <v>541</v>
      </c>
      <c r="C264" s="7" t="s">
        <v>10</v>
      </c>
      <c r="D264" s="33"/>
      <c r="E264" s="33" t="s">
        <v>1031</v>
      </c>
    </row>
    <row r="265" spans="1:5" x14ac:dyDescent="0.25">
      <c r="A265" s="8">
        <v>112</v>
      </c>
      <c r="B265" s="9" t="s">
        <v>1032</v>
      </c>
      <c r="C265" s="9" t="s">
        <v>1028</v>
      </c>
      <c r="D265" s="34"/>
      <c r="E265" s="34"/>
    </row>
    <row r="266" spans="1:5" x14ac:dyDescent="0.25">
      <c r="A266" s="6">
        <v>4762</v>
      </c>
      <c r="B266" s="7" t="s">
        <v>844</v>
      </c>
      <c r="C266" s="7" t="s">
        <v>10</v>
      </c>
      <c r="D266" s="33"/>
      <c r="E266" s="33" t="s">
        <v>1031</v>
      </c>
    </row>
    <row r="267" spans="1:5" x14ac:dyDescent="0.25">
      <c r="A267" s="8">
        <v>114</v>
      </c>
      <c r="B267" s="9" t="s">
        <v>113</v>
      </c>
      <c r="C267" s="9" t="s">
        <v>1028</v>
      </c>
      <c r="D267" s="34"/>
      <c r="E267" s="34"/>
    </row>
    <row r="268" spans="1:5" x14ac:dyDescent="0.25">
      <c r="A268" s="6">
        <v>5230</v>
      </c>
      <c r="B268" s="7" t="s">
        <v>1033</v>
      </c>
      <c r="C268" s="7" t="s">
        <v>10</v>
      </c>
      <c r="D268" s="33"/>
      <c r="E268" s="33" t="s">
        <v>1031</v>
      </c>
    </row>
    <row r="269" spans="1:5" x14ac:dyDescent="0.25">
      <c r="A269" s="8">
        <v>115</v>
      </c>
      <c r="B269" s="9" t="s">
        <v>1034</v>
      </c>
      <c r="C269" s="9" t="s">
        <v>1028</v>
      </c>
      <c r="D269" s="34"/>
      <c r="E269" s="34"/>
    </row>
    <row r="270" spans="1:5" x14ac:dyDescent="0.25">
      <c r="A270" s="6">
        <v>5470</v>
      </c>
      <c r="B270" s="7" t="s">
        <v>122</v>
      </c>
      <c r="C270" s="7" t="s">
        <v>10</v>
      </c>
      <c r="D270" s="33"/>
      <c r="E270" s="33" t="s">
        <v>1031</v>
      </c>
    </row>
    <row r="271" spans="1:5" x14ac:dyDescent="0.25">
      <c r="A271" s="8">
        <v>116</v>
      </c>
      <c r="B271" s="9" t="s">
        <v>1035</v>
      </c>
      <c r="C271" s="9" t="s">
        <v>1028</v>
      </c>
      <c r="D271" s="34"/>
      <c r="E271" s="34"/>
    </row>
    <row r="272" spans="1:5" x14ac:dyDescent="0.25">
      <c r="A272" s="6">
        <v>6547</v>
      </c>
      <c r="B272" s="7" t="s">
        <v>211</v>
      </c>
      <c r="C272" s="7" t="s">
        <v>10</v>
      </c>
      <c r="D272" s="33"/>
      <c r="E272" s="33" t="s">
        <v>1031</v>
      </c>
    </row>
    <row r="273" spans="1:5" x14ac:dyDescent="0.25">
      <c r="A273" s="8">
        <v>117</v>
      </c>
      <c r="B273" s="9" t="s">
        <v>510</v>
      </c>
      <c r="C273" s="9" t="s">
        <v>1028</v>
      </c>
      <c r="D273" s="34"/>
      <c r="E273" s="34"/>
    </row>
    <row r="274" spans="1:5" x14ac:dyDescent="0.25">
      <c r="A274" s="6">
        <v>6602</v>
      </c>
      <c r="B274" s="7" t="s">
        <v>211</v>
      </c>
      <c r="C274" s="7" t="s">
        <v>10</v>
      </c>
      <c r="D274" s="33"/>
      <c r="E274" s="33" t="s">
        <v>1031</v>
      </c>
    </row>
    <row r="275" spans="1:5" x14ac:dyDescent="0.25">
      <c r="A275" s="8">
        <v>118</v>
      </c>
      <c r="B275" s="9" t="s">
        <v>1036</v>
      </c>
      <c r="C275" s="9" t="s">
        <v>1028</v>
      </c>
      <c r="D275" s="34"/>
      <c r="E275" s="34"/>
    </row>
    <row r="276" spans="1:5" x14ac:dyDescent="0.25">
      <c r="A276" s="6">
        <v>7073</v>
      </c>
      <c r="B276" s="7" t="s">
        <v>136</v>
      </c>
      <c r="C276" s="7" t="s">
        <v>10</v>
      </c>
      <c r="D276" s="33"/>
      <c r="E276" s="33" t="s">
        <v>1031</v>
      </c>
    </row>
    <row r="277" spans="1:5" x14ac:dyDescent="0.25">
      <c r="A277" s="8">
        <v>120</v>
      </c>
      <c r="B277" s="9" t="s">
        <v>215</v>
      </c>
      <c r="C277" s="9" t="s">
        <v>1028</v>
      </c>
      <c r="D277" s="34"/>
      <c r="E277" s="34"/>
    </row>
    <row r="278" spans="1:5" x14ac:dyDescent="0.25">
      <c r="A278" s="6">
        <v>7757</v>
      </c>
      <c r="B278" s="7" t="s">
        <v>341</v>
      </c>
      <c r="C278" s="7" t="s">
        <v>10</v>
      </c>
      <c r="D278" s="33"/>
      <c r="E278" s="33" t="s">
        <v>1031</v>
      </c>
    </row>
    <row r="279" spans="1:5" x14ac:dyDescent="0.25">
      <c r="A279" s="8">
        <v>121</v>
      </c>
      <c r="B279" s="9" t="s">
        <v>1037</v>
      </c>
      <c r="C279" s="9" t="s">
        <v>1028</v>
      </c>
      <c r="D279" s="34"/>
      <c r="E279" s="34"/>
    </row>
    <row r="280" spans="1:5" x14ac:dyDescent="0.25">
      <c r="A280" s="6">
        <v>8212</v>
      </c>
      <c r="B280" s="7" t="s">
        <v>226</v>
      </c>
      <c r="C280" s="7" t="s">
        <v>10</v>
      </c>
      <c r="D280" s="33"/>
      <c r="E280" s="33" t="s">
        <v>1031</v>
      </c>
    </row>
    <row r="281" spans="1:5" x14ac:dyDescent="0.25">
      <c r="A281" s="8">
        <v>122</v>
      </c>
      <c r="B281" s="9" t="s">
        <v>702</v>
      </c>
      <c r="C281" s="9" t="s">
        <v>1028</v>
      </c>
      <c r="D281" s="34"/>
      <c r="E281" s="34"/>
    </row>
    <row r="282" spans="1:5" x14ac:dyDescent="0.25">
      <c r="A282" s="6">
        <v>8461</v>
      </c>
      <c r="B282" s="7" t="s">
        <v>729</v>
      </c>
      <c r="C282" s="7" t="s">
        <v>10</v>
      </c>
      <c r="D282" s="33"/>
      <c r="E282" s="33" t="s">
        <v>1031</v>
      </c>
    </row>
    <row r="283" spans="1:5" x14ac:dyDescent="0.25">
      <c r="A283" s="8">
        <v>124</v>
      </c>
      <c r="B283" s="9" t="s">
        <v>847</v>
      </c>
      <c r="C283" s="9" t="s">
        <v>1028</v>
      </c>
      <c r="D283" s="34"/>
      <c r="E283" s="34"/>
    </row>
    <row r="284" spans="1:5" x14ac:dyDescent="0.25">
      <c r="A284" s="6">
        <v>9097</v>
      </c>
      <c r="B284" s="7" t="s">
        <v>233</v>
      </c>
      <c r="C284" s="7" t="s">
        <v>10</v>
      </c>
      <c r="D284" s="33"/>
      <c r="E284" s="33" t="s">
        <v>1031</v>
      </c>
    </row>
    <row r="285" spans="1:5" x14ac:dyDescent="0.25">
      <c r="A285" s="8">
        <v>125</v>
      </c>
      <c r="B285" s="9" t="s">
        <v>1038</v>
      </c>
      <c r="C285" s="9" t="s">
        <v>1028</v>
      </c>
      <c r="D285" s="34"/>
      <c r="E285" s="34"/>
    </row>
    <row r="286" spans="1:5" x14ac:dyDescent="0.25">
      <c r="D286" t="s">
        <v>91</v>
      </c>
      <c r="E286" s="1">
        <v>7358.01</v>
      </c>
    </row>
    <row r="287" spans="1:5" x14ac:dyDescent="0.25">
      <c r="E287" t="s">
        <v>92</v>
      </c>
    </row>
    <row r="288" spans="1:5" x14ac:dyDescent="0.25">
      <c r="E288" t="s">
        <v>93</v>
      </c>
    </row>
    <row r="289" spans="1:5" x14ac:dyDescent="0.25">
      <c r="A289" s="1" t="s">
        <v>1039</v>
      </c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ht="45" x14ac:dyDescent="0.25">
      <c r="A291" s="2" t="s">
        <v>1</v>
      </c>
      <c r="B291" s="3" t="s">
        <v>2</v>
      </c>
      <c r="C291" s="2" t="s">
        <v>3</v>
      </c>
      <c r="D291" s="2" t="s">
        <v>4</v>
      </c>
      <c r="E291" s="2" t="s">
        <v>5</v>
      </c>
    </row>
    <row r="292" spans="1:5" x14ac:dyDescent="0.25">
      <c r="A292" s="4" t="s">
        <v>6</v>
      </c>
      <c r="B292" s="5" t="s">
        <v>7</v>
      </c>
      <c r="C292" s="4" t="s">
        <v>8</v>
      </c>
      <c r="D292" s="4"/>
      <c r="E292" s="4"/>
    </row>
    <row r="293" spans="1:5" x14ac:dyDescent="0.25">
      <c r="A293" s="44">
        <v>41767</v>
      </c>
      <c r="B293" s="7" t="s">
        <v>106</v>
      </c>
      <c r="C293" s="7" t="s">
        <v>10</v>
      </c>
      <c r="D293" s="33"/>
      <c r="E293" s="33" t="s">
        <v>1040</v>
      </c>
    </row>
    <row r="294" spans="1:5" x14ac:dyDescent="0.25">
      <c r="A294" s="45"/>
      <c r="B294" s="9" t="s">
        <v>537</v>
      </c>
      <c r="C294" s="9" t="s">
        <v>1041</v>
      </c>
      <c r="D294" s="34"/>
      <c r="E294" s="34"/>
    </row>
    <row r="295" spans="1:5" x14ac:dyDescent="0.25">
      <c r="A295" s="6">
        <v>4109</v>
      </c>
      <c r="B295" s="7" t="s">
        <v>422</v>
      </c>
      <c r="C295" s="7" t="s">
        <v>10</v>
      </c>
      <c r="D295" s="33"/>
      <c r="E295" s="33" t="s">
        <v>1040</v>
      </c>
    </row>
    <row r="296" spans="1:5" x14ac:dyDescent="0.25">
      <c r="A296" s="15">
        <v>41792</v>
      </c>
      <c r="B296" s="9" t="s">
        <v>1042</v>
      </c>
      <c r="C296" s="9" t="s">
        <v>1041</v>
      </c>
      <c r="D296" s="34"/>
      <c r="E296" s="34"/>
    </row>
    <row r="297" spans="1:5" x14ac:dyDescent="0.25">
      <c r="A297" s="6">
        <v>10107</v>
      </c>
      <c r="B297" s="7" t="s">
        <v>241</v>
      </c>
      <c r="C297" s="7" t="s">
        <v>10</v>
      </c>
      <c r="D297" s="33"/>
      <c r="E297" s="33" t="s">
        <v>1043</v>
      </c>
    </row>
    <row r="298" spans="1:5" x14ac:dyDescent="0.25">
      <c r="A298" s="8" t="s">
        <v>1044</v>
      </c>
      <c r="B298" s="9" t="s">
        <v>148</v>
      </c>
      <c r="C298" s="9" t="s">
        <v>1041</v>
      </c>
      <c r="D298" s="34"/>
      <c r="E298" s="34"/>
    </row>
    <row r="299" spans="1:5" x14ac:dyDescent="0.25">
      <c r="D299" t="s">
        <v>91</v>
      </c>
      <c r="E299" s="1">
        <v>1754.5</v>
      </c>
    </row>
  </sheetData>
  <mergeCells count="151">
    <mergeCell ref="D5:D6"/>
    <mergeCell ref="E5:E6"/>
    <mergeCell ref="D7:D8"/>
    <mergeCell ref="E7:E8"/>
    <mergeCell ref="D9:D10"/>
    <mergeCell ref="E9:E10"/>
    <mergeCell ref="D23:D24"/>
    <mergeCell ref="E23:E24"/>
    <mergeCell ref="D31:D32"/>
    <mergeCell ref="E31:E32"/>
    <mergeCell ref="D33:D34"/>
    <mergeCell ref="E33:E34"/>
    <mergeCell ref="D11:D12"/>
    <mergeCell ref="E11:E12"/>
    <mergeCell ref="D13:D14"/>
    <mergeCell ref="E13:E14"/>
    <mergeCell ref="D15:D16"/>
    <mergeCell ref="E15:E16"/>
    <mergeCell ref="D59:D60"/>
    <mergeCell ref="E59:E60"/>
    <mergeCell ref="D67:D68"/>
    <mergeCell ref="E67:E68"/>
    <mergeCell ref="D69:D70"/>
    <mergeCell ref="E69:E70"/>
    <mergeCell ref="D35:D36"/>
    <mergeCell ref="E35:E36"/>
    <mergeCell ref="D43:D44"/>
    <mergeCell ref="E43:E44"/>
    <mergeCell ref="D51:D52"/>
    <mergeCell ref="E51:E52"/>
    <mergeCell ref="D77:D78"/>
    <mergeCell ref="E77:E78"/>
    <mergeCell ref="D79:D80"/>
    <mergeCell ref="E79:E80"/>
    <mergeCell ref="D91:D92"/>
    <mergeCell ref="E91:E92"/>
    <mergeCell ref="D71:D72"/>
    <mergeCell ref="E71:E72"/>
    <mergeCell ref="D73:D74"/>
    <mergeCell ref="E73:E74"/>
    <mergeCell ref="D75:D76"/>
    <mergeCell ref="E75:E76"/>
    <mergeCell ref="D105:D106"/>
    <mergeCell ref="E105:E106"/>
    <mergeCell ref="D107:D108"/>
    <mergeCell ref="E107:E108"/>
    <mergeCell ref="D109:D110"/>
    <mergeCell ref="E109:E110"/>
    <mergeCell ref="D93:D94"/>
    <mergeCell ref="E93:E94"/>
    <mergeCell ref="D101:D102"/>
    <mergeCell ref="E101:E102"/>
    <mergeCell ref="D103:D104"/>
    <mergeCell ref="E103:E104"/>
    <mergeCell ref="D122:D123"/>
    <mergeCell ref="E122:E123"/>
    <mergeCell ref="D124:D125"/>
    <mergeCell ref="E124:E125"/>
    <mergeCell ref="D135:D136"/>
    <mergeCell ref="E135:E136"/>
    <mergeCell ref="D116:D117"/>
    <mergeCell ref="E116:E117"/>
    <mergeCell ref="D118:D119"/>
    <mergeCell ref="E118:E119"/>
    <mergeCell ref="D120:D121"/>
    <mergeCell ref="E120:E121"/>
    <mergeCell ref="D143:D144"/>
    <mergeCell ref="E143:E144"/>
    <mergeCell ref="D145:D146"/>
    <mergeCell ref="E145:E146"/>
    <mergeCell ref="D147:D148"/>
    <mergeCell ref="E147:E148"/>
    <mergeCell ref="D137:D138"/>
    <mergeCell ref="E137:E138"/>
    <mergeCell ref="D139:D140"/>
    <mergeCell ref="E139:E140"/>
    <mergeCell ref="D141:D142"/>
    <mergeCell ref="E141:E142"/>
    <mergeCell ref="D161:D162"/>
    <mergeCell ref="E161:E162"/>
    <mergeCell ref="D163:D164"/>
    <mergeCell ref="E163:E164"/>
    <mergeCell ref="D165:D166"/>
    <mergeCell ref="E165:E166"/>
    <mergeCell ref="D149:D150"/>
    <mergeCell ref="E149:E150"/>
    <mergeCell ref="D157:D158"/>
    <mergeCell ref="E157:E158"/>
    <mergeCell ref="D159:D160"/>
    <mergeCell ref="E159:E160"/>
    <mergeCell ref="D191:D192"/>
    <mergeCell ref="E191:E192"/>
    <mergeCell ref="D199:D200"/>
    <mergeCell ref="E199:E200"/>
    <mergeCell ref="D207:D208"/>
    <mergeCell ref="E207:E208"/>
    <mergeCell ref="D167:D168"/>
    <mergeCell ref="E167:E168"/>
    <mergeCell ref="D175:D176"/>
    <mergeCell ref="E175:E176"/>
    <mergeCell ref="D183:D184"/>
    <mergeCell ref="E183:E184"/>
    <mergeCell ref="D232:D233"/>
    <mergeCell ref="E232:E233"/>
    <mergeCell ref="D240:D241"/>
    <mergeCell ref="E240:E241"/>
    <mergeCell ref="D248:D249"/>
    <mergeCell ref="E248:E249"/>
    <mergeCell ref="D215:D216"/>
    <mergeCell ref="E215:E216"/>
    <mergeCell ref="D223:D224"/>
    <mergeCell ref="E223:E224"/>
    <mergeCell ref="D230:D231"/>
    <mergeCell ref="E230:E231"/>
    <mergeCell ref="D262:D263"/>
    <mergeCell ref="E262:E263"/>
    <mergeCell ref="D264:D265"/>
    <mergeCell ref="E264:E265"/>
    <mergeCell ref="D266:D267"/>
    <mergeCell ref="E266:E267"/>
    <mergeCell ref="D256:D257"/>
    <mergeCell ref="E256:E257"/>
    <mergeCell ref="D258:D259"/>
    <mergeCell ref="E258:E259"/>
    <mergeCell ref="D260:D261"/>
    <mergeCell ref="E260:E261"/>
    <mergeCell ref="D274:D275"/>
    <mergeCell ref="E274:E275"/>
    <mergeCell ref="D276:D277"/>
    <mergeCell ref="E276:E277"/>
    <mergeCell ref="D278:D279"/>
    <mergeCell ref="E278:E279"/>
    <mergeCell ref="D268:D269"/>
    <mergeCell ref="E268:E269"/>
    <mergeCell ref="D270:D271"/>
    <mergeCell ref="E270:E271"/>
    <mergeCell ref="D272:D273"/>
    <mergeCell ref="E272:E273"/>
    <mergeCell ref="A293:A294"/>
    <mergeCell ref="D293:D294"/>
    <mergeCell ref="E293:E294"/>
    <mergeCell ref="D295:D296"/>
    <mergeCell ref="E295:E296"/>
    <mergeCell ref="D297:D298"/>
    <mergeCell ref="E297:E298"/>
    <mergeCell ref="D280:D281"/>
    <mergeCell ref="E280:E281"/>
    <mergeCell ref="D282:D283"/>
    <mergeCell ref="E282:E283"/>
    <mergeCell ref="D284:D285"/>
    <mergeCell ref="E284:E285"/>
  </mergeCells>
  <pageMargins left="0.7" right="0.7" top="0.75" bottom="0.75" header="0.3" footer="0.3"/>
  <pageSetup paperSize="9" orientation="portrait" verticalDpi="0" r:id="rId1"/>
  <headerFooter>
    <oddHeader>&amp;L&amp;"-,Bold"Reklāmas aģentūru, izdevumu un cita veida iespiešanas pakalpojumi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5"/>
  <sheetViews>
    <sheetView zoomScaleNormal="100" workbookViewId="0">
      <selection sqref="A1:E1"/>
    </sheetView>
  </sheetViews>
  <sheetFormatPr defaultRowHeight="15" x14ac:dyDescent="0.25"/>
  <cols>
    <col min="1" max="1" width="12.28515625" customWidth="1"/>
    <col min="2" max="2" width="12.7109375" customWidth="1"/>
    <col min="3" max="3" width="24.7109375" customWidth="1"/>
    <col min="5" max="5" width="10.140625" customWidth="1"/>
  </cols>
  <sheetData>
    <row r="1" spans="1:5" ht="53.25" customHeight="1" x14ac:dyDescent="0.25">
      <c r="A1" s="39" t="s">
        <v>1045</v>
      </c>
      <c r="B1" s="39"/>
      <c r="C1" s="39"/>
      <c r="D1" s="39"/>
      <c r="E1" s="39"/>
    </row>
    <row r="3" spans="1:5" x14ac:dyDescent="0.25">
      <c r="A3" s="1" t="s">
        <v>1046</v>
      </c>
      <c r="B3" s="1"/>
      <c r="C3" s="1"/>
      <c r="D3" s="1"/>
      <c r="E3" s="1"/>
    </row>
    <row r="4" spans="1:5" x14ac:dyDescent="0.25">
      <c r="A4" s="1" t="s">
        <v>1047</v>
      </c>
      <c r="B4" s="1"/>
      <c r="C4" s="1"/>
      <c r="D4" s="1"/>
      <c r="E4" s="1"/>
    </row>
    <row r="5" spans="1:5" ht="30" x14ac:dyDescent="0.25">
      <c r="A5" s="2" t="s">
        <v>1</v>
      </c>
      <c r="B5" s="3" t="s">
        <v>2</v>
      </c>
      <c r="C5" s="2" t="s">
        <v>3</v>
      </c>
      <c r="D5" s="2" t="s">
        <v>4</v>
      </c>
      <c r="E5" s="2" t="s">
        <v>5</v>
      </c>
    </row>
    <row r="6" spans="1:5" x14ac:dyDescent="0.25">
      <c r="A6" s="4" t="s">
        <v>6</v>
      </c>
      <c r="B6" s="5" t="s">
        <v>7</v>
      </c>
      <c r="C6" s="4" t="s">
        <v>8</v>
      </c>
      <c r="D6" s="4"/>
      <c r="E6" s="4"/>
    </row>
    <row r="7" spans="1:5" x14ac:dyDescent="0.25">
      <c r="A7" s="6">
        <v>28</v>
      </c>
      <c r="B7" s="7" t="s">
        <v>597</v>
      </c>
      <c r="C7" s="7" t="s">
        <v>10</v>
      </c>
      <c r="D7" s="33"/>
      <c r="E7" s="33" t="s">
        <v>1048</v>
      </c>
    </row>
    <row r="8" spans="1:5" x14ac:dyDescent="0.25">
      <c r="A8" s="8">
        <v>101075</v>
      </c>
      <c r="B8" s="9" t="s">
        <v>734</v>
      </c>
      <c r="C8" s="9" t="s">
        <v>1049</v>
      </c>
      <c r="D8" s="34"/>
      <c r="E8" s="34"/>
    </row>
    <row r="9" spans="1:5" x14ac:dyDescent="0.25">
      <c r="A9" s="6">
        <v>559</v>
      </c>
      <c r="B9" s="7" t="s">
        <v>595</v>
      </c>
      <c r="C9" s="7" t="s">
        <v>10</v>
      </c>
      <c r="D9" s="33"/>
      <c r="E9" s="33" t="s">
        <v>1050</v>
      </c>
    </row>
    <row r="10" spans="1:5" x14ac:dyDescent="0.25">
      <c r="A10" s="8">
        <v>101150</v>
      </c>
      <c r="B10" s="9" t="s">
        <v>1051</v>
      </c>
      <c r="C10" s="9" t="s">
        <v>1049</v>
      </c>
      <c r="D10" s="34"/>
      <c r="E10" s="34"/>
    </row>
    <row r="11" spans="1:5" x14ac:dyDescent="0.25">
      <c r="A11" s="6">
        <v>592</v>
      </c>
      <c r="B11" s="7" t="s">
        <v>1052</v>
      </c>
      <c r="C11" s="7" t="s">
        <v>10</v>
      </c>
      <c r="D11" s="33"/>
      <c r="E11" s="33" t="s">
        <v>1053</v>
      </c>
    </row>
    <row r="12" spans="1:5" x14ac:dyDescent="0.25">
      <c r="A12" s="8">
        <v>101071</v>
      </c>
      <c r="B12" s="9" t="s">
        <v>734</v>
      </c>
      <c r="C12" s="9" t="s">
        <v>1049</v>
      </c>
      <c r="D12" s="34"/>
      <c r="E12" s="34"/>
    </row>
    <row r="13" spans="1:5" x14ac:dyDescent="0.25">
      <c r="A13" s="6">
        <v>1149</v>
      </c>
      <c r="B13" s="7" t="s">
        <v>619</v>
      </c>
      <c r="C13" s="7" t="s">
        <v>10</v>
      </c>
      <c r="D13" s="33"/>
      <c r="E13" s="33" t="s">
        <v>1048</v>
      </c>
    </row>
    <row r="14" spans="1:5" x14ac:dyDescent="0.25">
      <c r="A14" s="8" t="s">
        <v>1054</v>
      </c>
      <c r="B14" s="9" t="s">
        <v>1055</v>
      </c>
      <c r="C14" s="9" t="s">
        <v>1049</v>
      </c>
      <c r="D14" s="34"/>
      <c r="E14" s="34"/>
    </row>
    <row r="15" spans="1:5" x14ac:dyDescent="0.25">
      <c r="A15" s="6">
        <v>1328</v>
      </c>
      <c r="B15" s="7" t="s">
        <v>23</v>
      </c>
      <c r="C15" s="7" t="s">
        <v>10</v>
      </c>
      <c r="D15" s="33"/>
      <c r="E15" s="33" t="s">
        <v>1048</v>
      </c>
    </row>
    <row r="16" spans="1:5" x14ac:dyDescent="0.25">
      <c r="A16" s="8" t="s">
        <v>1056</v>
      </c>
      <c r="B16" s="9" t="s">
        <v>25</v>
      </c>
      <c r="C16" s="9" t="s">
        <v>1049</v>
      </c>
      <c r="D16" s="34"/>
      <c r="E16" s="34"/>
    </row>
    <row r="17" spans="1:5" x14ac:dyDescent="0.25">
      <c r="A17" s="6">
        <v>2138</v>
      </c>
      <c r="B17" s="7" t="s">
        <v>256</v>
      </c>
      <c r="C17" s="7" t="s">
        <v>10</v>
      </c>
      <c r="D17" s="33"/>
      <c r="E17" s="33" t="s">
        <v>1057</v>
      </c>
    </row>
    <row r="18" spans="1:5" x14ac:dyDescent="0.25">
      <c r="A18" s="8">
        <v>101076</v>
      </c>
      <c r="B18" s="9" t="s">
        <v>411</v>
      </c>
      <c r="C18" s="9" t="s">
        <v>1049</v>
      </c>
      <c r="D18" s="34"/>
      <c r="E18" s="34"/>
    </row>
    <row r="19" spans="1:5" x14ac:dyDescent="0.25">
      <c r="A19" s="6">
        <v>2940</v>
      </c>
      <c r="B19" s="7" t="s">
        <v>1058</v>
      </c>
      <c r="C19" s="7" t="s">
        <v>10</v>
      </c>
      <c r="D19" s="33"/>
      <c r="E19" s="33" t="s">
        <v>1048</v>
      </c>
    </row>
    <row r="20" spans="1:5" x14ac:dyDescent="0.25">
      <c r="A20" s="8" t="s">
        <v>1059</v>
      </c>
      <c r="B20" s="9" t="s">
        <v>744</v>
      </c>
      <c r="C20" s="9" t="s">
        <v>1049</v>
      </c>
      <c r="D20" s="34"/>
      <c r="E20" s="34"/>
    </row>
    <row r="21" spans="1:5" x14ac:dyDescent="0.25">
      <c r="A21" s="6">
        <v>3060</v>
      </c>
      <c r="B21" s="7" t="s">
        <v>446</v>
      </c>
      <c r="C21" s="7" t="s">
        <v>10</v>
      </c>
      <c r="D21" s="33"/>
      <c r="E21" s="33" t="s">
        <v>1060</v>
      </c>
    </row>
    <row r="22" spans="1:5" x14ac:dyDescent="0.25">
      <c r="A22" s="8">
        <v>101082</v>
      </c>
      <c r="B22" s="9" t="s">
        <v>551</v>
      </c>
      <c r="C22" s="9" t="s">
        <v>1049</v>
      </c>
      <c r="D22" s="34"/>
      <c r="E22" s="34"/>
    </row>
    <row r="23" spans="1:5" x14ac:dyDescent="0.25">
      <c r="A23" s="6">
        <v>3402</v>
      </c>
      <c r="B23" s="7" t="s">
        <v>555</v>
      </c>
      <c r="C23" s="7" t="s">
        <v>10</v>
      </c>
      <c r="D23" s="33"/>
      <c r="E23" s="33" t="s">
        <v>1048</v>
      </c>
    </row>
    <row r="24" spans="1:5" x14ac:dyDescent="0.25">
      <c r="A24" s="8" t="s">
        <v>1061</v>
      </c>
      <c r="B24" s="9" t="s">
        <v>555</v>
      </c>
      <c r="C24" s="9" t="s">
        <v>1049</v>
      </c>
      <c r="D24" s="34"/>
      <c r="E24" s="34"/>
    </row>
    <row r="25" spans="1:5" x14ac:dyDescent="0.25">
      <c r="A25" s="6">
        <v>4319</v>
      </c>
      <c r="B25" s="7" t="s">
        <v>46</v>
      </c>
      <c r="C25" s="7" t="s">
        <v>10</v>
      </c>
      <c r="D25" s="33"/>
      <c r="E25" s="33" t="s">
        <v>1048</v>
      </c>
    </row>
    <row r="26" spans="1:5" x14ac:dyDescent="0.25">
      <c r="A26" s="8" t="s">
        <v>1062</v>
      </c>
      <c r="B26" s="9" t="s">
        <v>46</v>
      </c>
      <c r="C26" s="9" t="s">
        <v>1049</v>
      </c>
      <c r="D26" s="34"/>
      <c r="E26" s="34"/>
    </row>
    <row r="27" spans="1:5" x14ac:dyDescent="0.25">
      <c r="A27" s="6">
        <v>5428</v>
      </c>
      <c r="B27" s="7" t="s">
        <v>915</v>
      </c>
      <c r="C27" s="7" t="s">
        <v>10</v>
      </c>
      <c r="D27" s="33"/>
      <c r="E27" s="33" t="s">
        <v>1063</v>
      </c>
    </row>
    <row r="28" spans="1:5" x14ac:dyDescent="0.25">
      <c r="A28" s="8">
        <v>101318</v>
      </c>
      <c r="B28" s="9" t="s">
        <v>1064</v>
      </c>
      <c r="C28" s="9" t="s">
        <v>1049</v>
      </c>
      <c r="D28" s="34"/>
      <c r="E28" s="34"/>
    </row>
    <row r="29" spans="1:5" x14ac:dyDescent="0.25">
      <c r="A29" s="6">
        <v>5560</v>
      </c>
      <c r="B29" s="7" t="s">
        <v>1065</v>
      </c>
      <c r="C29" s="7" t="s">
        <v>10</v>
      </c>
      <c r="D29" s="33"/>
      <c r="E29" s="33" t="s">
        <v>1066</v>
      </c>
    </row>
    <row r="30" spans="1:5" x14ac:dyDescent="0.25">
      <c r="A30" s="8" t="s">
        <v>1067</v>
      </c>
      <c r="B30" s="9" t="s">
        <v>1064</v>
      </c>
      <c r="C30" s="9" t="s">
        <v>1049</v>
      </c>
      <c r="D30" s="34"/>
      <c r="E30" s="34"/>
    </row>
    <row r="31" spans="1:5" x14ac:dyDescent="0.25">
      <c r="A31" s="6">
        <v>5595</v>
      </c>
      <c r="B31" s="7" t="s">
        <v>1068</v>
      </c>
      <c r="C31" s="7" t="s">
        <v>10</v>
      </c>
      <c r="D31" s="33"/>
      <c r="E31" s="33" t="s">
        <v>1069</v>
      </c>
    </row>
    <row r="32" spans="1:5" x14ac:dyDescent="0.25">
      <c r="A32" s="8">
        <v>101321</v>
      </c>
      <c r="B32" s="9" t="s">
        <v>1070</v>
      </c>
      <c r="C32" s="9" t="s">
        <v>1049</v>
      </c>
      <c r="D32" s="34"/>
      <c r="E32" s="34"/>
    </row>
    <row r="33" spans="1:5" x14ac:dyDescent="0.25">
      <c r="A33" s="6">
        <v>5690</v>
      </c>
      <c r="B33" s="7" t="s">
        <v>811</v>
      </c>
      <c r="C33" s="7" t="s">
        <v>10</v>
      </c>
      <c r="D33" s="33"/>
      <c r="E33" s="33" t="s">
        <v>1071</v>
      </c>
    </row>
    <row r="34" spans="1:5" x14ac:dyDescent="0.25">
      <c r="A34" s="8">
        <v>101368</v>
      </c>
      <c r="B34" s="9" t="s">
        <v>805</v>
      </c>
      <c r="C34" s="9" t="s">
        <v>1049</v>
      </c>
      <c r="D34" s="34"/>
      <c r="E34" s="34"/>
    </row>
    <row r="35" spans="1:5" x14ac:dyDescent="0.25">
      <c r="A35" s="6">
        <v>6583</v>
      </c>
      <c r="B35" s="7" t="s">
        <v>59</v>
      </c>
      <c r="C35" s="7" t="s">
        <v>10</v>
      </c>
      <c r="D35" s="33"/>
      <c r="E35" s="33" t="s">
        <v>1066</v>
      </c>
    </row>
    <row r="36" spans="1:5" x14ac:dyDescent="0.25">
      <c r="A36" s="8" t="s">
        <v>1072</v>
      </c>
      <c r="B36" s="9" t="s">
        <v>558</v>
      </c>
      <c r="C36" s="9" t="s">
        <v>1049</v>
      </c>
      <c r="D36" s="34"/>
      <c r="E36" s="34"/>
    </row>
    <row r="37" spans="1:5" x14ac:dyDescent="0.25">
      <c r="A37" s="6">
        <v>6656</v>
      </c>
      <c r="B37" s="7" t="s">
        <v>635</v>
      </c>
      <c r="C37" s="7" t="s">
        <v>10</v>
      </c>
      <c r="D37" s="33"/>
      <c r="E37" s="33" t="s">
        <v>1073</v>
      </c>
    </row>
    <row r="38" spans="1:5" x14ac:dyDescent="0.25">
      <c r="A38" s="8">
        <v>101328</v>
      </c>
      <c r="B38" s="9" t="s">
        <v>558</v>
      </c>
      <c r="C38" s="9" t="s">
        <v>1049</v>
      </c>
      <c r="D38" s="34"/>
      <c r="E38" s="34"/>
    </row>
    <row r="39" spans="1:5" x14ac:dyDescent="0.25">
      <c r="A39" s="6">
        <v>8194</v>
      </c>
      <c r="B39" s="7" t="s">
        <v>389</v>
      </c>
      <c r="C39" s="7" t="s">
        <v>10</v>
      </c>
      <c r="D39" s="33"/>
      <c r="E39" s="33" t="s">
        <v>1074</v>
      </c>
    </row>
    <row r="40" spans="1:5" x14ac:dyDescent="0.25">
      <c r="A40" s="8">
        <v>101330</v>
      </c>
      <c r="B40" s="9" t="s">
        <v>1075</v>
      </c>
      <c r="C40" s="9" t="s">
        <v>1049</v>
      </c>
      <c r="D40" s="34"/>
      <c r="E40" s="34"/>
    </row>
    <row r="41" spans="1:5" x14ac:dyDescent="0.25">
      <c r="A41" s="6">
        <v>8270</v>
      </c>
      <c r="B41" s="7" t="s">
        <v>76</v>
      </c>
      <c r="C41" s="7" t="s">
        <v>10</v>
      </c>
      <c r="D41" s="33"/>
      <c r="E41" s="33" t="s">
        <v>1066</v>
      </c>
    </row>
    <row r="42" spans="1:5" x14ac:dyDescent="0.25">
      <c r="A42" s="8" t="s">
        <v>1076</v>
      </c>
      <c r="B42" s="9" t="s">
        <v>76</v>
      </c>
      <c r="C42" s="9" t="s">
        <v>1049</v>
      </c>
      <c r="D42" s="34"/>
      <c r="E42" s="34"/>
    </row>
    <row r="43" spans="1:5" x14ac:dyDescent="0.25">
      <c r="A43" s="6">
        <v>8771</v>
      </c>
      <c r="B43" s="7" t="s">
        <v>80</v>
      </c>
      <c r="C43" s="7" t="s">
        <v>10</v>
      </c>
      <c r="D43" s="33"/>
      <c r="E43" s="33" t="s">
        <v>1077</v>
      </c>
    </row>
    <row r="44" spans="1:5" x14ac:dyDescent="0.25">
      <c r="A44" s="8">
        <v>101341</v>
      </c>
      <c r="B44" s="9" t="s">
        <v>756</v>
      </c>
      <c r="C44" s="9" t="s">
        <v>1049</v>
      </c>
      <c r="D44" s="34"/>
      <c r="E44" s="34"/>
    </row>
    <row r="45" spans="1:5" x14ac:dyDescent="0.25">
      <c r="A45" s="6">
        <v>9229</v>
      </c>
      <c r="B45" s="7" t="s">
        <v>350</v>
      </c>
      <c r="C45" s="7" t="s">
        <v>10</v>
      </c>
      <c r="D45" s="33"/>
      <c r="E45" s="33" t="s">
        <v>1078</v>
      </c>
    </row>
    <row r="46" spans="1:5" x14ac:dyDescent="0.25">
      <c r="A46" s="8" t="s">
        <v>1079</v>
      </c>
      <c r="B46" s="9" t="s">
        <v>297</v>
      </c>
      <c r="C46" s="9" t="s">
        <v>1049</v>
      </c>
      <c r="D46" s="34"/>
      <c r="E46" s="34"/>
    </row>
    <row r="47" spans="1:5" x14ac:dyDescent="0.25">
      <c r="A47" s="6">
        <v>9338</v>
      </c>
      <c r="B47" s="7" t="s">
        <v>81</v>
      </c>
      <c r="C47" s="7" t="s">
        <v>10</v>
      </c>
      <c r="D47" s="33"/>
      <c r="E47" s="33" t="s">
        <v>1080</v>
      </c>
    </row>
    <row r="48" spans="1:5" x14ac:dyDescent="0.25">
      <c r="A48" s="8">
        <v>101503</v>
      </c>
      <c r="B48" s="9" t="s">
        <v>1081</v>
      </c>
      <c r="C48" s="9" t="s">
        <v>1049</v>
      </c>
      <c r="D48" s="34"/>
      <c r="E48" s="34"/>
    </row>
    <row r="49" spans="1:5" x14ac:dyDescent="0.25">
      <c r="A49" s="6">
        <v>9667</v>
      </c>
      <c r="B49" s="7" t="s">
        <v>304</v>
      </c>
      <c r="C49" s="7" t="s">
        <v>10</v>
      </c>
      <c r="D49" s="33"/>
      <c r="E49" s="33" t="s">
        <v>1078</v>
      </c>
    </row>
    <row r="50" spans="1:5" x14ac:dyDescent="0.25">
      <c r="A50" s="8" t="s">
        <v>1082</v>
      </c>
      <c r="B50" s="9" t="s">
        <v>304</v>
      </c>
      <c r="C50" s="9" t="s">
        <v>1049</v>
      </c>
      <c r="D50" s="34"/>
      <c r="E50" s="34"/>
    </row>
    <row r="51" spans="1:5" x14ac:dyDescent="0.25">
      <c r="A51" s="6">
        <v>9682</v>
      </c>
      <c r="B51" s="7" t="s">
        <v>610</v>
      </c>
      <c r="C51" s="7" t="s">
        <v>10</v>
      </c>
      <c r="D51" s="33"/>
      <c r="E51" s="33" t="s">
        <v>1083</v>
      </c>
    </row>
    <row r="52" spans="1:5" x14ac:dyDescent="0.25">
      <c r="A52" s="8">
        <v>101507</v>
      </c>
      <c r="B52" s="9" t="s">
        <v>304</v>
      </c>
      <c r="C52" s="9" t="s">
        <v>1049</v>
      </c>
      <c r="D52" s="34"/>
      <c r="E52" s="34"/>
    </row>
    <row r="53" spans="1:5" x14ac:dyDescent="0.25">
      <c r="D53" t="s">
        <v>91</v>
      </c>
      <c r="E53" s="1">
        <v>10986.37</v>
      </c>
    </row>
    <row r="54" spans="1:5" x14ac:dyDescent="0.25">
      <c r="D54" s="46" t="s">
        <v>92</v>
      </c>
      <c r="E54" s="46"/>
    </row>
    <row r="55" spans="1:5" x14ac:dyDescent="0.25">
      <c r="E55" s="1" t="s">
        <v>93</v>
      </c>
    </row>
    <row r="57" spans="1:5" x14ac:dyDescent="0.25">
      <c r="A57" s="1" t="s">
        <v>1046</v>
      </c>
      <c r="B57" s="1"/>
      <c r="C57" s="1"/>
      <c r="D57" s="1"/>
      <c r="E57" s="1"/>
    </row>
    <row r="58" spans="1:5" x14ac:dyDescent="0.25">
      <c r="A58" s="1" t="s">
        <v>1084</v>
      </c>
      <c r="B58" s="1"/>
      <c r="C58" s="1"/>
      <c r="D58" s="1"/>
      <c r="E58" s="1"/>
    </row>
    <row r="59" spans="1:5" ht="30" x14ac:dyDescent="0.25">
      <c r="A59" s="2" t="s">
        <v>1</v>
      </c>
      <c r="B59" s="3" t="s">
        <v>2</v>
      </c>
      <c r="C59" s="2" t="s">
        <v>3</v>
      </c>
      <c r="D59" s="2" t="s">
        <v>4</v>
      </c>
      <c r="E59" s="2" t="s">
        <v>5</v>
      </c>
    </row>
    <row r="60" spans="1:5" x14ac:dyDescent="0.25">
      <c r="A60" s="4" t="s">
        <v>6</v>
      </c>
      <c r="B60" s="5" t="s">
        <v>7</v>
      </c>
      <c r="C60" s="4" t="s">
        <v>8</v>
      </c>
      <c r="D60" s="4"/>
      <c r="E60" s="4"/>
    </row>
    <row r="61" spans="1:5" x14ac:dyDescent="0.25">
      <c r="A61" s="6">
        <v>1341</v>
      </c>
      <c r="B61" s="7" t="s">
        <v>619</v>
      </c>
      <c r="C61" s="7" t="s">
        <v>447</v>
      </c>
      <c r="D61" s="33"/>
      <c r="E61" s="33" t="s">
        <v>1085</v>
      </c>
    </row>
    <row r="62" spans="1:5" x14ac:dyDescent="0.25">
      <c r="A62" s="8">
        <v>101167</v>
      </c>
      <c r="B62" s="9" t="s">
        <v>772</v>
      </c>
      <c r="C62" s="9" t="s">
        <v>1049</v>
      </c>
      <c r="D62" s="34"/>
      <c r="E62" s="34"/>
    </row>
    <row r="63" spans="1:5" x14ac:dyDescent="0.25">
      <c r="A63" s="6">
        <v>1845</v>
      </c>
      <c r="B63" s="7" t="s">
        <v>905</v>
      </c>
      <c r="C63" s="7" t="s">
        <v>447</v>
      </c>
      <c r="D63" s="33"/>
      <c r="E63" s="33" t="s">
        <v>1086</v>
      </c>
    </row>
    <row r="64" spans="1:5" x14ac:dyDescent="0.25">
      <c r="A64" s="8">
        <v>101074</v>
      </c>
      <c r="B64" s="9" t="s">
        <v>441</v>
      </c>
      <c r="C64" s="9" t="s">
        <v>1049</v>
      </c>
      <c r="D64" s="34"/>
      <c r="E64" s="34"/>
    </row>
    <row r="65" spans="1:5" x14ac:dyDescent="0.25">
      <c r="A65" s="6">
        <v>1859</v>
      </c>
      <c r="B65" s="7" t="s">
        <v>622</v>
      </c>
      <c r="C65" s="7" t="s">
        <v>1087</v>
      </c>
      <c r="D65" s="33"/>
      <c r="E65" s="33" t="s">
        <v>1088</v>
      </c>
    </row>
    <row r="66" spans="1:5" x14ac:dyDescent="0.25">
      <c r="A66" s="8">
        <v>101080</v>
      </c>
      <c r="B66" s="9" t="s">
        <v>25</v>
      </c>
      <c r="C66" s="9" t="s">
        <v>1049</v>
      </c>
      <c r="D66" s="34"/>
      <c r="E66" s="34"/>
    </row>
    <row r="67" spans="1:5" x14ac:dyDescent="0.25">
      <c r="A67" s="6">
        <v>2078</v>
      </c>
      <c r="B67" s="7" t="s">
        <v>29</v>
      </c>
      <c r="C67" s="7" t="s">
        <v>1089</v>
      </c>
      <c r="D67" s="33"/>
      <c r="E67" s="33" t="s">
        <v>1090</v>
      </c>
    </row>
    <row r="68" spans="1:5" x14ac:dyDescent="0.25">
      <c r="A68" s="8">
        <v>101081</v>
      </c>
      <c r="B68" s="9" t="s">
        <v>25</v>
      </c>
      <c r="C68" s="9" t="s">
        <v>1049</v>
      </c>
      <c r="D68" s="34"/>
      <c r="E68" s="34"/>
    </row>
    <row r="69" spans="1:5" x14ac:dyDescent="0.25">
      <c r="A69" s="6">
        <v>2080</v>
      </c>
      <c r="B69" s="7" t="s">
        <v>29</v>
      </c>
      <c r="C69" s="7" t="s">
        <v>1091</v>
      </c>
      <c r="D69" s="33"/>
      <c r="E69" s="33" t="s">
        <v>1092</v>
      </c>
    </row>
    <row r="70" spans="1:5" x14ac:dyDescent="0.25">
      <c r="A70" s="8">
        <v>1401077</v>
      </c>
      <c r="B70" s="9" t="s">
        <v>411</v>
      </c>
      <c r="C70" s="9" t="s">
        <v>1049</v>
      </c>
      <c r="D70" s="34"/>
      <c r="E70" s="34"/>
    </row>
    <row r="71" spans="1:5" ht="25.5" x14ac:dyDescent="0.25">
      <c r="A71" s="6">
        <v>2157</v>
      </c>
      <c r="B71" s="7" t="s">
        <v>256</v>
      </c>
      <c r="C71" s="7" t="s">
        <v>1093</v>
      </c>
      <c r="D71" s="33"/>
      <c r="E71" s="33" t="s">
        <v>1094</v>
      </c>
    </row>
    <row r="72" spans="1:5" x14ac:dyDescent="0.25">
      <c r="A72" s="8">
        <v>101180</v>
      </c>
      <c r="B72" s="9" t="s">
        <v>256</v>
      </c>
      <c r="C72" s="9" t="s">
        <v>1049</v>
      </c>
      <c r="D72" s="34"/>
      <c r="E72" s="34"/>
    </row>
    <row r="73" spans="1:5" ht="25.5" x14ac:dyDescent="0.25">
      <c r="A73" s="6">
        <v>2161</v>
      </c>
      <c r="B73" s="7" t="s">
        <v>256</v>
      </c>
      <c r="C73" s="7" t="s">
        <v>1095</v>
      </c>
      <c r="D73" s="33"/>
      <c r="E73" s="33" t="s">
        <v>1096</v>
      </c>
    </row>
    <row r="74" spans="1:5" x14ac:dyDescent="0.25">
      <c r="A74" s="8">
        <v>101073</v>
      </c>
      <c r="B74" s="9" t="s">
        <v>741</v>
      </c>
      <c r="C74" s="9" t="s">
        <v>1049</v>
      </c>
      <c r="D74" s="34"/>
      <c r="E74" s="34"/>
    </row>
    <row r="75" spans="1:5" ht="25.5" x14ac:dyDescent="0.25">
      <c r="A75" s="6">
        <v>2162</v>
      </c>
      <c r="B75" s="7" t="s">
        <v>256</v>
      </c>
      <c r="C75" s="7" t="s">
        <v>1095</v>
      </c>
      <c r="D75" s="33"/>
      <c r="E75" s="33" t="s">
        <v>1097</v>
      </c>
    </row>
    <row r="76" spans="1:5" x14ac:dyDescent="0.25">
      <c r="A76" s="8">
        <v>101072</v>
      </c>
      <c r="B76" s="9" t="s">
        <v>741</v>
      </c>
      <c r="C76" s="9" t="s">
        <v>1049</v>
      </c>
      <c r="D76" s="34"/>
      <c r="E76" s="34"/>
    </row>
    <row r="77" spans="1:5" x14ac:dyDescent="0.25">
      <c r="A77" s="6">
        <v>2220</v>
      </c>
      <c r="B77" s="7" t="s">
        <v>256</v>
      </c>
      <c r="C77" s="7" t="s">
        <v>447</v>
      </c>
      <c r="D77" s="33"/>
      <c r="E77" s="33" t="s">
        <v>1098</v>
      </c>
    </row>
    <row r="78" spans="1:5" x14ac:dyDescent="0.25">
      <c r="A78" s="8">
        <v>101075</v>
      </c>
      <c r="B78" s="9" t="s">
        <v>441</v>
      </c>
      <c r="C78" s="9" t="s">
        <v>1049</v>
      </c>
      <c r="D78" s="34"/>
      <c r="E78" s="34"/>
    </row>
    <row r="79" spans="1:5" x14ac:dyDescent="0.25">
      <c r="A79" s="6">
        <v>2224</v>
      </c>
      <c r="B79" s="7" t="s">
        <v>256</v>
      </c>
      <c r="C79" s="7" t="s">
        <v>1099</v>
      </c>
      <c r="D79" s="33"/>
      <c r="E79" s="33" t="s">
        <v>1100</v>
      </c>
    </row>
    <row r="80" spans="1:5" x14ac:dyDescent="0.25">
      <c r="A80" s="8">
        <v>101178</v>
      </c>
      <c r="B80" s="9" t="s">
        <v>25</v>
      </c>
      <c r="C80" s="9" t="s">
        <v>1049</v>
      </c>
      <c r="D80" s="34"/>
      <c r="E80" s="34"/>
    </row>
    <row r="81" spans="1:5" x14ac:dyDescent="0.25">
      <c r="A81" s="6">
        <v>3387</v>
      </c>
      <c r="B81" s="7" t="s">
        <v>555</v>
      </c>
      <c r="C81" s="7" t="s">
        <v>1099</v>
      </c>
      <c r="D81" s="33"/>
      <c r="E81" s="33" t="s">
        <v>1101</v>
      </c>
    </row>
    <row r="82" spans="1:5" x14ac:dyDescent="0.25">
      <c r="A82" s="8">
        <v>101216</v>
      </c>
      <c r="B82" s="9" t="s">
        <v>555</v>
      </c>
      <c r="C82" s="9" t="s">
        <v>1049</v>
      </c>
      <c r="D82" s="34"/>
      <c r="E82" s="34"/>
    </row>
    <row r="83" spans="1:5" x14ac:dyDescent="0.25">
      <c r="A83" s="6">
        <v>3434</v>
      </c>
      <c r="B83" s="7" t="s">
        <v>910</v>
      </c>
      <c r="C83" s="7" t="s">
        <v>414</v>
      </c>
      <c r="D83" s="33"/>
      <c r="E83" s="33" t="s">
        <v>1102</v>
      </c>
    </row>
    <row r="84" spans="1:5" x14ac:dyDescent="0.25">
      <c r="A84" s="8">
        <v>101079</v>
      </c>
      <c r="B84" s="9" t="s">
        <v>372</v>
      </c>
      <c r="C84" s="9" t="s">
        <v>1049</v>
      </c>
      <c r="D84" s="34"/>
      <c r="E84" s="34"/>
    </row>
    <row r="85" spans="1:5" ht="25.5" x14ac:dyDescent="0.25">
      <c r="A85" s="6">
        <v>3487</v>
      </c>
      <c r="B85" s="7" t="s">
        <v>40</v>
      </c>
      <c r="C85" s="7" t="s">
        <v>1093</v>
      </c>
      <c r="D85" s="33"/>
      <c r="E85" s="33" t="s">
        <v>1103</v>
      </c>
    </row>
    <row r="86" spans="1:5" x14ac:dyDescent="0.25">
      <c r="A86" s="8">
        <v>101218</v>
      </c>
      <c r="B86" s="9" t="s">
        <v>555</v>
      </c>
      <c r="C86" s="9" t="s">
        <v>1049</v>
      </c>
      <c r="D86" s="34"/>
      <c r="E86" s="34"/>
    </row>
    <row r="87" spans="1:5" ht="25.5" x14ac:dyDescent="0.25">
      <c r="A87" s="6">
        <v>3538</v>
      </c>
      <c r="B87" s="7" t="s">
        <v>40</v>
      </c>
      <c r="C87" s="7" t="s">
        <v>1095</v>
      </c>
      <c r="D87" s="33"/>
      <c r="E87" s="33" t="s">
        <v>1097</v>
      </c>
    </row>
    <row r="88" spans="1:5" x14ac:dyDescent="0.25">
      <c r="A88" s="8">
        <v>101084</v>
      </c>
      <c r="B88" s="9" t="s">
        <v>35</v>
      </c>
      <c r="C88" s="9" t="s">
        <v>1049</v>
      </c>
      <c r="D88" s="34"/>
      <c r="E88" s="34"/>
    </row>
    <row r="89" spans="1:5" x14ac:dyDescent="0.25">
      <c r="A89" s="6">
        <v>3572</v>
      </c>
      <c r="B89" s="7" t="s">
        <v>38</v>
      </c>
      <c r="C89" s="7" t="s">
        <v>1091</v>
      </c>
      <c r="D89" s="33"/>
      <c r="E89" s="33" t="s">
        <v>1104</v>
      </c>
    </row>
    <row r="90" spans="1:5" x14ac:dyDescent="0.25">
      <c r="A90" s="8">
        <v>101086</v>
      </c>
      <c r="B90" s="9" t="s">
        <v>40</v>
      </c>
      <c r="C90" s="9" t="s">
        <v>1049</v>
      </c>
      <c r="D90" s="34"/>
      <c r="E90" s="34"/>
    </row>
    <row r="91" spans="1:5" ht="25.5" x14ac:dyDescent="0.25">
      <c r="A91" s="6">
        <v>3625</v>
      </c>
      <c r="B91" s="7" t="s">
        <v>928</v>
      </c>
      <c r="C91" s="7" t="s">
        <v>1095</v>
      </c>
      <c r="D91" s="33"/>
      <c r="E91" s="33" t="s">
        <v>1105</v>
      </c>
    </row>
    <row r="92" spans="1:5" x14ac:dyDescent="0.25">
      <c r="A92" s="8">
        <v>101085</v>
      </c>
      <c r="B92" s="9" t="s">
        <v>35</v>
      </c>
      <c r="C92" s="9" t="s">
        <v>1049</v>
      </c>
      <c r="D92" s="34"/>
      <c r="E92" s="34"/>
    </row>
    <row r="93" spans="1:5" x14ac:dyDescent="0.25">
      <c r="A93" s="6">
        <v>3676</v>
      </c>
      <c r="B93" s="7" t="s">
        <v>746</v>
      </c>
      <c r="C93" s="7" t="s">
        <v>1089</v>
      </c>
      <c r="D93" s="33"/>
      <c r="E93" s="33" t="s">
        <v>1106</v>
      </c>
    </row>
    <row r="94" spans="1:5" x14ac:dyDescent="0.25">
      <c r="A94" s="8">
        <v>101087</v>
      </c>
      <c r="B94" s="9" t="s">
        <v>905</v>
      </c>
      <c r="C94" s="9" t="s">
        <v>1049</v>
      </c>
      <c r="D94" s="34"/>
      <c r="E94" s="34"/>
    </row>
    <row r="95" spans="1:5" x14ac:dyDescent="0.25">
      <c r="A95" s="6">
        <v>4029</v>
      </c>
      <c r="B95" s="7" t="s">
        <v>374</v>
      </c>
      <c r="C95" s="7" t="s">
        <v>447</v>
      </c>
      <c r="D95" s="33"/>
      <c r="E95" s="33" t="s">
        <v>1107</v>
      </c>
    </row>
    <row r="96" spans="1:5" x14ac:dyDescent="0.25">
      <c r="A96" s="8">
        <v>101234</v>
      </c>
      <c r="B96" s="9" t="s">
        <v>43</v>
      </c>
      <c r="C96" s="9" t="s">
        <v>1049</v>
      </c>
      <c r="D96" s="34"/>
      <c r="E96" s="34"/>
    </row>
    <row r="97" spans="1:5" x14ac:dyDescent="0.25">
      <c r="A97" s="6">
        <v>4268</v>
      </c>
      <c r="B97" s="7" t="s">
        <v>316</v>
      </c>
      <c r="C97" s="7" t="s">
        <v>447</v>
      </c>
      <c r="D97" s="33"/>
      <c r="E97" s="33" t="s">
        <v>1108</v>
      </c>
    </row>
    <row r="98" spans="1:5" x14ac:dyDescent="0.25">
      <c r="A98" s="8">
        <v>101236</v>
      </c>
      <c r="B98" s="9" t="s">
        <v>1109</v>
      </c>
      <c r="C98" s="9" t="s">
        <v>1049</v>
      </c>
      <c r="D98" s="34"/>
      <c r="E98" s="34"/>
    </row>
    <row r="99" spans="1:5" ht="25.5" x14ac:dyDescent="0.25">
      <c r="A99" s="6">
        <v>4295</v>
      </c>
      <c r="B99" s="7" t="s">
        <v>316</v>
      </c>
      <c r="C99" s="7" t="s">
        <v>1093</v>
      </c>
      <c r="D99" s="33"/>
      <c r="E99" s="33" t="s">
        <v>174</v>
      </c>
    </row>
    <row r="100" spans="1:5" x14ac:dyDescent="0.25">
      <c r="A100" s="8">
        <v>101236</v>
      </c>
      <c r="B100" s="9" t="s">
        <v>46</v>
      </c>
      <c r="C100" s="9" t="s">
        <v>1049</v>
      </c>
      <c r="D100" s="34"/>
      <c r="E100" s="34"/>
    </row>
    <row r="101" spans="1:5" ht="25.5" x14ac:dyDescent="0.25">
      <c r="A101" s="6">
        <v>4296</v>
      </c>
      <c r="B101" s="7" t="s">
        <v>316</v>
      </c>
      <c r="C101" s="7" t="s">
        <v>1093</v>
      </c>
      <c r="D101" s="33"/>
      <c r="E101" s="33" t="s">
        <v>1110</v>
      </c>
    </row>
    <row r="102" spans="1:5" x14ac:dyDescent="0.25">
      <c r="A102" s="8">
        <v>101235</v>
      </c>
      <c r="B102" s="9" t="s">
        <v>46</v>
      </c>
      <c r="C102" s="9" t="s">
        <v>1049</v>
      </c>
      <c r="D102" s="34"/>
      <c r="E102" s="34"/>
    </row>
    <row r="103" spans="1:5" x14ac:dyDescent="0.25">
      <c r="A103" s="6">
        <v>4307</v>
      </c>
      <c r="B103" s="7" t="s">
        <v>316</v>
      </c>
      <c r="C103" s="7" t="s">
        <v>1089</v>
      </c>
      <c r="D103" s="33"/>
      <c r="E103" s="33" t="s">
        <v>1111</v>
      </c>
    </row>
    <row r="104" spans="1:5" x14ac:dyDescent="0.25">
      <c r="A104" s="8">
        <v>101237</v>
      </c>
      <c r="B104" s="9" t="s">
        <v>46</v>
      </c>
      <c r="C104" s="9" t="s">
        <v>1049</v>
      </c>
      <c r="D104" s="34"/>
      <c r="E104" s="34"/>
    </row>
    <row r="105" spans="1:5" x14ac:dyDescent="0.25">
      <c r="A105" s="6">
        <v>4308</v>
      </c>
      <c r="B105" s="7" t="s">
        <v>316</v>
      </c>
      <c r="C105" s="7" t="s">
        <v>1099</v>
      </c>
      <c r="D105" s="33"/>
      <c r="E105" s="33" t="s">
        <v>1112</v>
      </c>
    </row>
    <row r="106" spans="1:5" x14ac:dyDescent="0.25">
      <c r="A106" s="8">
        <v>101299</v>
      </c>
      <c r="B106" s="9" t="s">
        <v>46</v>
      </c>
      <c r="C106" s="9" t="s">
        <v>1049</v>
      </c>
      <c r="D106" s="34"/>
      <c r="E106" s="34"/>
    </row>
    <row r="107" spans="1:5" ht="25.5" x14ac:dyDescent="0.25">
      <c r="A107" s="6">
        <v>4755</v>
      </c>
      <c r="B107" s="7" t="s">
        <v>49</v>
      </c>
      <c r="C107" s="7" t="s">
        <v>1095</v>
      </c>
      <c r="D107" s="33"/>
      <c r="E107" s="33" t="s">
        <v>1113</v>
      </c>
    </row>
    <row r="108" spans="1:5" x14ac:dyDescent="0.25">
      <c r="A108" s="8">
        <v>101238</v>
      </c>
      <c r="B108" s="9" t="s">
        <v>46</v>
      </c>
      <c r="C108" s="9" t="s">
        <v>1049</v>
      </c>
      <c r="D108" s="34"/>
      <c r="E108" s="34"/>
    </row>
    <row r="109" spans="1:5" ht="25.5" x14ac:dyDescent="0.25">
      <c r="A109" s="6">
        <v>4756</v>
      </c>
      <c r="B109" s="7" t="s">
        <v>49</v>
      </c>
      <c r="C109" s="7" t="s">
        <v>1095</v>
      </c>
      <c r="D109" s="33"/>
      <c r="E109" s="33" t="s">
        <v>1114</v>
      </c>
    </row>
    <row r="110" spans="1:5" x14ac:dyDescent="0.25">
      <c r="A110" s="8">
        <v>101239</v>
      </c>
      <c r="B110" s="9" t="s">
        <v>46</v>
      </c>
      <c r="C110" s="9" t="s">
        <v>1049</v>
      </c>
      <c r="D110" s="34"/>
      <c r="E110" s="34"/>
    </row>
    <row r="111" spans="1:5" ht="25.5" x14ac:dyDescent="0.25">
      <c r="A111" s="6">
        <v>5132</v>
      </c>
      <c r="B111" s="7" t="s">
        <v>1000</v>
      </c>
      <c r="C111" s="7" t="s">
        <v>1095</v>
      </c>
      <c r="D111" s="33"/>
      <c r="E111" s="33" t="s">
        <v>1115</v>
      </c>
    </row>
    <row r="112" spans="1:5" x14ac:dyDescent="0.25">
      <c r="A112" s="8">
        <v>101316</v>
      </c>
      <c r="B112" s="9" t="s">
        <v>274</v>
      </c>
      <c r="C112" s="9" t="s">
        <v>1049</v>
      </c>
      <c r="D112" s="34"/>
      <c r="E112" s="34"/>
    </row>
    <row r="113" spans="1:5" ht="25.5" x14ac:dyDescent="0.25">
      <c r="A113" s="6">
        <v>5133</v>
      </c>
      <c r="B113" s="7" t="s">
        <v>1000</v>
      </c>
      <c r="C113" s="7" t="s">
        <v>1095</v>
      </c>
      <c r="D113" s="33"/>
      <c r="E113" s="33" t="s">
        <v>1116</v>
      </c>
    </row>
    <row r="114" spans="1:5" x14ac:dyDescent="0.25">
      <c r="A114" s="8">
        <v>101315</v>
      </c>
      <c r="B114" s="9" t="s">
        <v>274</v>
      </c>
      <c r="C114" s="9" t="s">
        <v>1049</v>
      </c>
      <c r="D114" s="34"/>
      <c r="E114" s="34"/>
    </row>
    <row r="115" spans="1:5" x14ac:dyDescent="0.25">
      <c r="A115" s="6">
        <v>5597</v>
      </c>
      <c r="B115" s="7" t="s">
        <v>1068</v>
      </c>
      <c r="C115" s="7" t="s">
        <v>1091</v>
      </c>
      <c r="D115" s="33"/>
      <c r="E115" s="33" t="s">
        <v>1117</v>
      </c>
    </row>
    <row r="116" spans="1:5" x14ac:dyDescent="0.25">
      <c r="A116" s="8">
        <v>101322</v>
      </c>
      <c r="B116" s="9" t="s">
        <v>1070</v>
      </c>
      <c r="C116" s="9" t="s">
        <v>1049</v>
      </c>
      <c r="D116" s="34"/>
      <c r="E116" s="34"/>
    </row>
    <row r="117" spans="1:5" x14ac:dyDescent="0.25">
      <c r="A117" s="6">
        <v>6154</v>
      </c>
      <c r="B117" s="7" t="s">
        <v>1065</v>
      </c>
      <c r="C117" s="7" t="s">
        <v>414</v>
      </c>
      <c r="D117" s="33"/>
      <c r="E117" s="33" t="s">
        <v>1118</v>
      </c>
    </row>
    <row r="118" spans="1:5" x14ac:dyDescent="0.25">
      <c r="A118" s="8">
        <v>101317</v>
      </c>
      <c r="B118" s="9" t="s">
        <v>274</v>
      </c>
      <c r="C118" s="9" t="s">
        <v>1049</v>
      </c>
      <c r="D118" s="34"/>
      <c r="E118" s="34"/>
    </row>
    <row r="119" spans="1:5" ht="25.5" x14ac:dyDescent="0.25">
      <c r="A119" s="6">
        <v>6492</v>
      </c>
      <c r="B119" s="7" t="s">
        <v>59</v>
      </c>
      <c r="C119" s="7" t="s">
        <v>1093</v>
      </c>
      <c r="D119" s="33"/>
      <c r="E119" s="33" t="s">
        <v>1119</v>
      </c>
    </row>
    <row r="120" spans="1:5" x14ac:dyDescent="0.25">
      <c r="A120" s="8">
        <v>101395</v>
      </c>
      <c r="B120" s="9" t="s">
        <v>558</v>
      </c>
      <c r="C120" s="9" t="s">
        <v>1049</v>
      </c>
      <c r="D120" s="34"/>
      <c r="E120" s="34"/>
    </row>
    <row r="121" spans="1:5" ht="25.5" x14ac:dyDescent="0.25">
      <c r="A121" s="6">
        <v>6493</v>
      </c>
      <c r="B121" s="7" t="s">
        <v>59</v>
      </c>
      <c r="C121" s="7" t="s">
        <v>1093</v>
      </c>
      <c r="D121" s="33"/>
      <c r="E121" s="33" t="s">
        <v>1120</v>
      </c>
    </row>
    <row r="122" spans="1:5" x14ac:dyDescent="0.25">
      <c r="A122" s="8">
        <v>101396</v>
      </c>
      <c r="B122" s="9" t="s">
        <v>558</v>
      </c>
      <c r="C122" s="9" t="s">
        <v>1049</v>
      </c>
      <c r="D122" s="34"/>
      <c r="E122" s="34"/>
    </row>
    <row r="123" spans="1:5" x14ac:dyDescent="0.25">
      <c r="A123" s="6">
        <v>6581</v>
      </c>
      <c r="B123" s="7" t="s">
        <v>476</v>
      </c>
      <c r="C123" s="7" t="s">
        <v>414</v>
      </c>
      <c r="D123" s="33"/>
      <c r="E123" s="33" t="s">
        <v>1121</v>
      </c>
    </row>
    <row r="124" spans="1:5" x14ac:dyDescent="0.25">
      <c r="A124" s="8">
        <v>101329</v>
      </c>
      <c r="B124" s="9" t="s">
        <v>558</v>
      </c>
      <c r="C124" s="9" t="s">
        <v>1049</v>
      </c>
      <c r="D124" s="34"/>
      <c r="E124" s="34"/>
    </row>
    <row r="125" spans="1:5" x14ac:dyDescent="0.25">
      <c r="A125" s="6">
        <v>6582</v>
      </c>
      <c r="B125" s="7" t="s">
        <v>476</v>
      </c>
      <c r="C125" s="7" t="s">
        <v>414</v>
      </c>
      <c r="D125" s="33"/>
      <c r="E125" s="33" t="s">
        <v>1086</v>
      </c>
    </row>
    <row r="126" spans="1:5" x14ac:dyDescent="0.25">
      <c r="A126" s="8">
        <v>101325</v>
      </c>
      <c r="B126" s="9" t="s">
        <v>558</v>
      </c>
      <c r="C126" s="9" t="s">
        <v>1049</v>
      </c>
      <c r="D126" s="34"/>
      <c r="E126" s="34"/>
    </row>
    <row r="127" spans="1:5" x14ac:dyDescent="0.25">
      <c r="A127" s="6">
        <v>6735</v>
      </c>
      <c r="B127" s="7" t="s">
        <v>1122</v>
      </c>
      <c r="C127" s="7" t="s">
        <v>447</v>
      </c>
      <c r="D127" s="33"/>
      <c r="E127" s="33" t="s">
        <v>1123</v>
      </c>
    </row>
    <row r="128" spans="1:5" x14ac:dyDescent="0.25">
      <c r="A128" s="8">
        <v>101326</v>
      </c>
      <c r="B128" s="9" t="s">
        <v>558</v>
      </c>
      <c r="C128" s="9" t="s">
        <v>1049</v>
      </c>
      <c r="D128" s="34"/>
      <c r="E128" s="34"/>
    </row>
    <row r="129" spans="1:5" x14ac:dyDescent="0.25">
      <c r="A129" s="6">
        <v>6946</v>
      </c>
      <c r="B129" s="7" t="s">
        <v>285</v>
      </c>
      <c r="C129" s="7" t="s">
        <v>1089</v>
      </c>
      <c r="D129" s="33"/>
      <c r="E129" s="33" t="s">
        <v>1124</v>
      </c>
    </row>
    <row r="130" spans="1:5" x14ac:dyDescent="0.25">
      <c r="A130" s="8">
        <v>101327</v>
      </c>
      <c r="B130" s="9" t="s">
        <v>558</v>
      </c>
      <c r="C130" s="9" t="s">
        <v>1049</v>
      </c>
      <c r="D130" s="34"/>
      <c r="E130" s="34"/>
    </row>
    <row r="131" spans="1:5" x14ac:dyDescent="0.25">
      <c r="A131" s="6">
        <v>7106</v>
      </c>
      <c r="B131" s="7" t="s">
        <v>347</v>
      </c>
      <c r="C131" s="7" t="s">
        <v>1091</v>
      </c>
      <c r="D131" s="33"/>
      <c r="E131" s="33" t="s">
        <v>701</v>
      </c>
    </row>
    <row r="132" spans="1:5" x14ac:dyDescent="0.25">
      <c r="A132" s="8">
        <v>101323</v>
      </c>
      <c r="B132" s="9" t="s">
        <v>1125</v>
      </c>
      <c r="C132" s="9" t="s">
        <v>1049</v>
      </c>
      <c r="D132" s="34"/>
      <c r="E132" s="34"/>
    </row>
    <row r="133" spans="1:5" x14ac:dyDescent="0.25">
      <c r="A133" s="6">
        <v>8264</v>
      </c>
      <c r="B133" s="7" t="s">
        <v>76</v>
      </c>
      <c r="C133" s="7" t="s">
        <v>1089</v>
      </c>
      <c r="D133" s="33"/>
      <c r="E133" s="33" t="s">
        <v>1126</v>
      </c>
    </row>
    <row r="134" spans="1:5" x14ac:dyDescent="0.25">
      <c r="A134" s="8">
        <v>101333</v>
      </c>
      <c r="B134" s="9" t="s">
        <v>1127</v>
      </c>
      <c r="C134" s="9" t="s">
        <v>1049</v>
      </c>
      <c r="D134" s="34"/>
      <c r="E134" s="34"/>
    </row>
    <row r="135" spans="1:5" ht="25.5" x14ac:dyDescent="0.25">
      <c r="A135" s="6">
        <v>8766</v>
      </c>
      <c r="B135" s="7" t="s">
        <v>80</v>
      </c>
      <c r="C135" s="7" t="s">
        <v>1093</v>
      </c>
      <c r="D135" s="33"/>
      <c r="E135" s="33" t="s">
        <v>1128</v>
      </c>
    </row>
    <row r="136" spans="1:5" x14ac:dyDescent="0.25">
      <c r="A136" s="8">
        <v>101476</v>
      </c>
      <c r="B136" s="9" t="s">
        <v>756</v>
      </c>
      <c r="C136" s="9" t="s">
        <v>1049</v>
      </c>
      <c r="D136" s="34"/>
      <c r="E136" s="34"/>
    </row>
    <row r="137" spans="1:5" x14ac:dyDescent="0.25">
      <c r="A137" s="6">
        <v>8790</v>
      </c>
      <c r="B137" s="7" t="s">
        <v>760</v>
      </c>
      <c r="C137" s="7" t="s">
        <v>1091</v>
      </c>
      <c r="D137" s="33"/>
      <c r="E137" s="33" t="s">
        <v>1129</v>
      </c>
    </row>
    <row r="138" spans="1:5" x14ac:dyDescent="0.25">
      <c r="A138" s="8">
        <v>1401340</v>
      </c>
      <c r="B138" s="9" t="s">
        <v>756</v>
      </c>
      <c r="C138" s="9" t="s">
        <v>1049</v>
      </c>
      <c r="D138" s="34"/>
      <c r="E138" s="34"/>
    </row>
    <row r="139" spans="1:5" x14ac:dyDescent="0.25">
      <c r="A139" s="6">
        <v>8797</v>
      </c>
      <c r="B139" s="7" t="s">
        <v>760</v>
      </c>
      <c r="C139" s="7" t="s">
        <v>447</v>
      </c>
      <c r="D139" s="33"/>
      <c r="E139" s="33" t="s">
        <v>1123</v>
      </c>
    </row>
    <row r="140" spans="1:5" x14ac:dyDescent="0.25">
      <c r="A140" s="8">
        <v>101328</v>
      </c>
      <c r="B140" s="9" t="s">
        <v>565</v>
      </c>
      <c r="C140" s="9" t="s">
        <v>1049</v>
      </c>
      <c r="D140" s="34"/>
      <c r="E140" s="34"/>
    </row>
    <row r="141" spans="1:5" x14ac:dyDescent="0.25">
      <c r="A141" s="6">
        <v>8926</v>
      </c>
      <c r="B141" s="7" t="s">
        <v>79</v>
      </c>
      <c r="C141" s="7" t="s">
        <v>414</v>
      </c>
      <c r="D141" s="33"/>
      <c r="E141" s="33" t="s">
        <v>1130</v>
      </c>
    </row>
    <row r="142" spans="1:5" x14ac:dyDescent="0.25">
      <c r="A142" s="8">
        <v>101339</v>
      </c>
      <c r="B142" s="9" t="s">
        <v>756</v>
      </c>
      <c r="C142" s="9" t="s">
        <v>1049</v>
      </c>
      <c r="D142" s="34"/>
      <c r="E142" s="34"/>
    </row>
    <row r="143" spans="1:5" ht="25.5" x14ac:dyDescent="0.25">
      <c r="A143" s="6">
        <v>8953</v>
      </c>
      <c r="B143" s="7" t="s">
        <v>79</v>
      </c>
      <c r="C143" s="7" t="s">
        <v>1095</v>
      </c>
      <c r="D143" s="33"/>
      <c r="E143" s="33" t="s">
        <v>1131</v>
      </c>
    </row>
    <row r="144" spans="1:5" x14ac:dyDescent="0.25">
      <c r="A144" s="8">
        <v>101338</v>
      </c>
      <c r="B144" s="9" t="s">
        <v>756</v>
      </c>
      <c r="C144" s="9" t="s">
        <v>1049</v>
      </c>
      <c r="D144" s="34"/>
      <c r="E144" s="34"/>
    </row>
    <row r="145" spans="1:5" ht="25.5" x14ac:dyDescent="0.25">
      <c r="A145" s="6">
        <v>8966</v>
      </c>
      <c r="B145" s="7" t="s">
        <v>79</v>
      </c>
      <c r="C145" s="7" t="s">
        <v>1095</v>
      </c>
      <c r="D145" s="33"/>
      <c r="E145" s="33" t="s">
        <v>1132</v>
      </c>
    </row>
    <row r="146" spans="1:5" x14ac:dyDescent="0.25">
      <c r="A146" s="8">
        <v>101343</v>
      </c>
      <c r="B146" s="9" t="s">
        <v>756</v>
      </c>
      <c r="C146" s="9" t="s">
        <v>1049</v>
      </c>
      <c r="D146" s="34"/>
      <c r="E146" s="34"/>
    </row>
    <row r="147" spans="1:5" ht="25.5" x14ac:dyDescent="0.25">
      <c r="A147" s="6">
        <v>8967</v>
      </c>
      <c r="B147" s="7" t="s">
        <v>79</v>
      </c>
      <c r="C147" s="7" t="s">
        <v>1095</v>
      </c>
      <c r="D147" s="33"/>
      <c r="E147" s="33" t="s">
        <v>1133</v>
      </c>
    </row>
    <row r="148" spans="1:5" x14ac:dyDescent="0.25">
      <c r="A148" s="8">
        <v>101337</v>
      </c>
      <c r="B148" s="9" t="s">
        <v>756</v>
      </c>
      <c r="C148" s="9" t="s">
        <v>1049</v>
      </c>
      <c r="D148" s="34"/>
      <c r="E148" s="34"/>
    </row>
    <row r="149" spans="1:5" x14ac:dyDescent="0.25">
      <c r="A149" s="6">
        <v>8986</v>
      </c>
      <c r="B149" s="7" t="s">
        <v>79</v>
      </c>
      <c r="C149" s="7" t="s">
        <v>1091</v>
      </c>
      <c r="D149" s="33"/>
      <c r="E149" s="33" t="s">
        <v>174</v>
      </c>
    </row>
    <row r="150" spans="1:5" x14ac:dyDescent="0.25">
      <c r="A150" s="8">
        <v>101336</v>
      </c>
      <c r="B150" s="9" t="s">
        <v>756</v>
      </c>
      <c r="C150" s="9" t="s">
        <v>1049</v>
      </c>
      <c r="D150" s="34"/>
      <c r="E150" s="34"/>
    </row>
    <row r="151" spans="1:5" x14ac:dyDescent="0.25">
      <c r="A151" s="6">
        <v>9437</v>
      </c>
      <c r="B151" s="7" t="s">
        <v>488</v>
      </c>
      <c r="C151" s="7" t="s">
        <v>414</v>
      </c>
      <c r="D151" s="33"/>
      <c r="E151" s="33" t="s">
        <v>1134</v>
      </c>
    </row>
    <row r="152" spans="1:5" x14ac:dyDescent="0.25">
      <c r="A152" s="8">
        <v>101504</v>
      </c>
      <c r="B152" s="9" t="s">
        <v>86</v>
      </c>
      <c r="C152" s="9" t="s">
        <v>1049</v>
      </c>
      <c r="D152" s="34"/>
      <c r="E152" s="34"/>
    </row>
    <row r="153" spans="1:5" x14ac:dyDescent="0.25">
      <c r="A153" s="6">
        <v>9478</v>
      </c>
      <c r="B153" s="7" t="s">
        <v>300</v>
      </c>
      <c r="C153" s="7" t="s">
        <v>1091</v>
      </c>
      <c r="D153" s="33"/>
      <c r="E153" s="33" t="s">
        <v>1135</v>
      </c>
    </row>
    <row r="154" spans="1:5" x14ac:dyDescent="0.25">
      <c r="A154" s="8">
        <v>101505</v>
      </c>
      <c r="B154" s="9" t="s">
        <v>490</v>
      </c>
      <c r="C154" s="9" t="s">
        <v>1049</v>
      </c>
      <c r="D154" s="34"/>
      <c r="E154" s="34"/>
    </row>
    <row r="155" spans="1:5" x14ac:dyDescent="0.25">
      <c r="A155" s="6">
        <v>9567</v>
      </c>
      <c r="B155" s="7" t="s">
        <v>304</v>
      </c>
      <c r="C155" s="7" t="s">
        <v>1099</v>
      </c>
      <c r="D155" s="33"/>
      <c r="E155" s="33" t="s">
        <v>1136</v>
      </c>
    </row>
    <row r="156" spans="1:5" x14ac:dyDescent="0.25">
      <c r="A156" s="8">
        <v>100822</v>
      </c>
      <c r="B156" s="9" t="s">
        <v>81</v>
      </c>
      <c r="C156" s="9" t="s">
        <v>1049</v>
      </c>
      <c r="D156" s="34"/>
      <c r="E156" s="34"/>
    </row>
    <row r="157" spans="1:5" x14ac:dyDescent="0.25">
      <c r="A157" s="6">
        <v>9711</v>
      </c>
      <c r="B157" s="7" t="s">
        <v>610</v>
      </c>
      <c r="C157" s="7" t="s">
        <v>447</v>
      </c>
      <c r="D157" s="33"/>
      <c r="E157" s="33" t="s">
        <v>242</v>
      </c>
    </row>
    <row r="158" spans="1:5" x14ac:dyDescent="0.25">
      <c r="A158" s="8">
        <v>101508</v>
      </c>
      <c r="B158" s="9" t="s">
        <v>304</v>
      </c>
      <c r="C158" s="9" t="s">
        <v>1049</v>
      </c>
      <c r="D158" s="34"/>
      <c r="E158" s="34"/>
    </row>
    <row r="159" spans="1:5" ht="25.5" x14ac:dyDescent="0.25">
      <c r="A159" s="6">
        <v>9750</v>
      </c>
      <c r="B159" s="7" t="s">
        <v>610</v>
      </c>
      <c r="C159" s="7" t="s">
        <v>1095</v>
      </c>
      <c r="D159" s="33"/>
      <c r="E159" s="33" t="s">
        <v>1137</v>
      </c>
    </row>
    <row r="160" spans="1:5" x14ac:dyDescent="0.25">
      <c r="A160" s="8">
        <v>101511</v>
      </c>
      <c r="B160" s="9" t="s">
        <v>1138</v>
      </c>
      <c r="C160" s="9" t="s">
        <v>1049</v>
      </c>
      <c r="D160" s="34"/>
      <c r="E160" s="34"/>
    </row>
    <row r="161" spans="1:5" ht="25.5" x14ac:dyDescent="0.25">
      <c r="A161" s="6">
        <v>9792</v>
      </c>
      <c r="B161" s="7" t="s">
        <v>88</v>
      </c>
      <c r="C161" s="7" t="s">
        <v>1095</v>
      </c>
      <c r="D161" s="33"/>
      <c r="E161" s="33" t="s">
        <v>1139</v>
      </c>
    </row>
    <row r="162" spans="1:5" x14ac:dyDescent="0.25">
      <c r="A162" s="8">
        <v>101510</v>
      </c>
      <c r="B162" s="9" t="s">
        <v>1138</v>
      </c>
      <c r="C162" s="9" t="s">
        <v>1049</v>
      </c>
      <c r="D162" s="34"/>
      <c r="E162" s="34"/>
    </row>
    <row r="163" spans="1:5" ht="25.5" x14ac:dyDescent="0.25">
      <c r="A163" s="6">
        <v>9949</v>
      </c>
      <c r="B163" s="7" t="s">
        <v>305</v>
      </c>
      <c r="C163" s="7" t="s">
        <v>1093</v>
      </c>
      <c r="D163" s="33"/>
      <c r="E163" s="33" t="s">
        <v>1140</v>
      </c>
    </row>
    <row r="164" spans="1:5" x14ac:dyDescent="0.25">
      <c r="A164" s="8">
        <v>101235</v>
      </c>
      <c r="B164" s="9" t="s">
        <v>302</v>
      </c>
      <c r="C164" s="9" t="s">
        <v>1049</v>
      </c>
      <c r="D164" s="34"/>
      <c r="E164" s="34"/>
    </row>
    <row r="165" spans="1:5" x14ac:dyDescent="0.25">
      <c r="A165" s="6">
        <v>10300</v>
      </c>
      <c r="B165" s="7" t="s">
        <v>608</v>
      </c>
      <c r="C165" s="7" t="s">
        <v>447</v>
      </c>
      <c r="D165" s="33"/>
      <c r="E165" s="33" t="s">
        <v>1141</v>
      </c>
    </row>
    <row r="166" spans="1:5" x14ac:dyDescent="0.25">
      <c r="A166" s="8">
        <v>101607</v>
      </c>
      <c r="B166" s="9" t="s">
        <v>89</v>
      </c>
      <c r="C166" s="9" t="s">
        <v>1049</v>
      </c>
      <c r="D166" s="34"/>
      <c r="E166" s="34"/>
    </row>
    <row r="167" spans="1:5" x14ac:dyDescent="0.25">
      <c r="D167" t="s">
        <v>91</v>
      </c>
      <c r="E167" s="1">
        <v>8194.27</v>
      </c>
    </row>
    <row r="169" spans="1:5" x14ac:dyDescent="0.25">
      <c r="A169" s="1" t="s">
        <v>1046</v>
      </c>
      <c r="B169" s="1"/>
      <c r="C169" s="1"/>
      <c r="D169" s="1"/>
      <c r="E169" s="1"/>
    </row>
    <row r="170" spans="1:5" x14ac:dyDescent="0.25">
      <c r="A170" s="1" t="s">
        <v>1142</v>
      </c>
      <c r="B170" s="1"/>
      <c r="C170" s="1"/>
      <c r="D170" s="1"/>
      <c r="E170" s="1"/>
    </row>
    <row r="171" spans="1:5" ht="30" x14ac:dyDescent="0.25">
      <c r="A171" s="2" t="s">
        <v>1</v>
      </c>
      <c r="B171" s="3" t="s">
        <v>2</v>
      </c>
      <c r="C171" s="2" t="s">
        <v>3</v>
      </c>
      <c r="D171" s="2" t="s">
        <v>4</v>
      </c>
      <c r="E171" s="2" t="s">
        <v>5</v>
      </c>
    </row>
    <row r="172" spans="1:5" x14ac:dyDescent="0.25">
      <c r="A172" s="4" t="s">
        <v>6</v>
      </c>
      <c r="B172" s="5" t="s">
        <v>7</v>
      </c>
      <c r="C172" s="4" t="s">
        <v>8</v>
      </c>
      <c r="D172" s="4"/>
      <c r="E172" s="4"/>
    </row>
    <row r="173" spans="1:5" x14ac:dyDescent="0.25">
      <c r="A173" s="6">
        <v>607</v>
      </c>
      <c r="B173" s="7" t="s">
        <v>493</v>
      </c>
      <c r="C173" s="7" t="s">
        <v>10</v>
      </c>
      <c r="D173" s="33"/>
      <c r="E173" s="33" t="s">
        <v>1143</v>
      </c>
    </row>
    <row r="174" spans="1:5" x14ac:dyDescent="0.25">
      <c r="A174" s="8">
        <v>101637</v>
      </c>
      <c r="B174" s="9" t="s">
        <v>1144</v>
      </c>
      <c r="C174" s="9" t="s">
        <v>1049</v>
      </c>
      <c r="D174" s="34"/>
      <c r="E174" s="34"/>
    </row>
    <row r="175" spans="1:5" x14ac:dyDescent="0.25">
      <c r="A175" s="6">
        <v>2356</v>
      </c>
      <c r="B175" s="7" t="s">
        <v>921</v>
      </c>
      <c r="C175" s="7" t="s">
        <v>10</v>
      </c>
      <c r="D175" s="33"/>
      <c r="E175" s="33" t="s">
        <v>1145</v>
      </c>
    </row>
    <row r="176" spans="1:5" x14ac:dyDescent="0.25">
      <c r="A176" s="8">
        <v>101643</v>
      </c>
      <c r="B176" s="9" t="s">
        <v>102</v>
      </c>
      <c r="C176" s="9" t="s">
        <v>1049</v>
      </c>
      <c r="D176" s="34"/>
      <c r="E176" s="34"/>
    </row>
    <row r="177" spans="1:5" x14ac:dyDescent="0.25">
      <c r="A177" s="6">
        <v>2896</v>
      </c>
      <c r="B177" s="7" t="s">
        <v>413</v>
      </c>
      <c r="C177" s="7" t="s">
        <v>10</v>
      </c>
      <c r="D177" s="33"/>
      <c r="E177" s="33" t="s">
        <v>1146</v>
      </c>
    </row>
    <row r="178" spans="1:5" x14ac:dyDescent="0.25">
      <c r="A178" s="8">
        <v>101780</v>
      </c>
      <c r="B178" s="9" t="s">
        <v>337</v>
      </c>
      <c r="C178" s="9" t="s">
        <v>1049</v>
      </c>
      <c r="D178" s="34"/>
      <c r="E178" s="34"/>
    </row>
    <row r="179" spans="1:5" x14ac:dyDescent="0.25">
      <c r="A179" s="6">
        <v>3162</v>
      </c>
      <c r="B179" s="7" t="s">
        <v>589</v>
      </c>
      <c r="C179" s="7" t="s">
        <v>10</v>
      </c>
      <c r="D179" s="33"/>
      <c r="E179" s="33" t="s">
        <v>1147</v>
      </c>
    </row>
    <row r="180" spans="1:5" x14ac:dyDescent="0.25">
      <c r="A180" s="8">
        <v>101784</v>
      </c>
      <c r="B180" s="9" t="s">
        <v>185</v>
      </c>
      <c r="C180" s="9" t="s">
        <v>1049</v>
      </c>
      <c r="D180" s="34"/>
      <c r="E180" s="34"/>
    </row>
    <row r="181" spans="1:5" x14ac:dyDescent="0.25">
      <c r="A181" s="6">
        <v>4429</v>
      </c>
      <c r="B181" s="7" t="s">
        <v>193</v>
      </c>
      <c r="C181" s="7" t="s">
        <v>10</v>
      </c>
      <c r="D181" s="33"/>
      <c r="E181" s="33" t="s">
        <v>1148</v>
      </c>
    </row>
    <row r="182" spans="1:5" x14ac:dyDescent="0.25">
      <c r="A182" s="8">
        <v>101795</v>
      </c>
      <c r="B182" s="9" t="s">
        <v>1032</v>
      </c>
      <c r="C182" s="9" t="s">
        <v>1049</v>
      </c>
      <c r="D182" s="34"/>
      <c r="E182" s="34"/>
    </row>
    <row r="183" spans="1:5" x14ac:dyDescent="0.25">
      <c r="A183" s="6">
        <v>4831</v>
      </c>
      <c r="B183" s="7" t="s">
        <v>116</v>
      </c>
      <c r="C183" s="7" t="s">
        <v>10</v>
      </c>
      <c r="D183" s="33"/>
      <c r="E183" s="33" t="s">
        <v>1149</v>
      </c>
    </row>
    <row r="184" spans="1:5" x14ac:dyDescent="0.25">
      <c r="A184" s="8">
        <v>101794</v>
      </c>
      <c r="B184" s="9" t="s">
        <v>1032</v>
      </c>
      <c r="C184" s="9" t="s">
        <v>1049</v>
      </c>
      <c r="D184" s="34"/>
      <c r="E184" s="34"/>
    </row>
    <row r="185" spans="1:5" x14ac:dyDescent="0.25">
      <c r="A185" s="6">
        <v>5238</v>
      </c>
      <c r="B185" s="7" t="s">
        <v>1033</v>
      </c>
      <c r="C185" s="7" t="s">
        <v>10</v>
      </c>
      <c r="D185" s="33"/>
      <c r="E185" s="33" t="s">
        <v>1150</v>
      </c>
    </row>
    <row r="186" spans="1:5" x14ac:dyDescent="0.25">
      <c r="A186" s="8">
        <v>101807</v>
      </c>
      <c r="B186" s="9" t="s">
        <v>1034</v>
      </c>
      <c r="C186" s="9" t="s">
        <v>1049</v>
      </c>
      <c r="D186" s="34"/>
      <c r="E186" s="34"/>
    </row>
    <row r="187" spans="1:5" x14ac:dyDescent="0.25">
      <c r="A187" s="6">
        <v>5775</v>
      </c>
      <c r="B187" s="7" t="s">
        <v>127</v>
      </c>
      <c r="C187" s="7" t="s">
        <v>10</v>
      </c>
      <c r="D187" s="33"/>
      <c r="E187" s="33" t="s">
        <v>1151</v>
      </c>
    </row>
    <row r="188" spans="1:5" x14ac:dyDescent="0.25">
      <c r="A188" s="8">
        <v>101811</v>
      </c>
      <c r="B188" s="9" t="s">
        <v>993</v>
      </c>
      <c r="C188" s="9" t="s">
        <v>1049</v>
      </c>
      <c r="D188" s="34"/>
      <c r="E188" s="34"/>
    </row>
    <row r="189" spans="1:5" x14ac:dyDescent="0.25">
      <c r="A189" s="6">
        <v>6214</v>
      </c>
      <c r="B189" s="7" t="s">
        <v>132</v>
      </c>
      <c r="C189" s="7" t="s">
        <v>10</v>
      </c>
      <c r="D189" s="33"/>
      <c r="E189" s="33" t="s">
        <v>1152</v>
      </c>
    </row>
    <row r="190" spans="1:5" x14ac:dyDescent="0.25">
      <c r="A190" s="8">
        <v>101819</v>
      </c>
      <c r="B190" s="9" t="s">
        <v>510</v>
      </c>
      <c r="C190" s="9" t="s">
        <v>1049</v>
      </c>
      <c r="D190" s="34"/>
      <c r="E190" s="34"/>
    </row>
    <row r="191" spans="1:5" x14ac:dyDescent="0.25">
      <c r="A191" s="6">
        <v>7098</v>
      </c>
      <c r="B191" s="7" t="s">
        <v>136</v>
      </c>
      <c r="C191" s="7" t="s">
        <v>10</v>
      </c>
      <c r="D191" s="33"/>
      <c r="E191" s="33" t="s">
        <v>1153</v>
      </c>
    </row>
    <row r="192" spans="1:5" x14ac:dyDescent="0.25">
      <c r="A192" s="8">
        <v>101825</v>
      </c>
      <c r="B192" s="9" t="s">
        <v>1154</v>
      </c>
      <c r="C192" s="9" t="s">
        <v>1049</v>
      </c>
      <c r="D192" s="34"/>
      <c r="E192" s="34"/>
    </row>
    <row r="193" spans="1:5" x14ac:dyDescent="0.25">
      <c r="A193" s="6">
        <v>7562</v>
      </c>
      <c r="B193" s="7" t="s">
        <v>343</v>
      </c>
      <c r="C193" s="7" t="s">
        <v>10</v>
      </c>
      <c r="D193" s="33"/>
      <c r="E193" s="33" t="s">
        <v>1155</v>
      </c>
    </row>
    <row r="194" spans="1:5" x14ac:dyDescent="0.25">
      <c r="A194" s="8">
        <v>102004</v>
      </c>
      <c r="B194" s="9" t="s">
        <v>1037</v>
      </c>
      <c r="C194" s="9" t="s">
        <v>1049</v>
      </c>
      <c r="D194" s="34"/>
      <c r="E194" s="34"/>
    </row>
    <row r="195" spans="1:5" x14ac:dyDescent="0.25">
      <c r="A195" s="6">
        <v>9102</v>
      </c>
      <c r="B195" s="7" t="s">
        <v>233</v>
      </c>
      <c r="C195" s="7" t="s">
        <v>10</v>
      </c>
      <c r="D195" s="33"/>
      <c r="E195" s="33" t="s">
        <v>1156</v>
      </c>
    </row>
    <row r="196" spans="1:5" x14ac:dyDescent="0.25">
      <c r="A196" s="8">
        <v>102009</v>
      </c>
      <c r="B196" s="9" t="s">
        <v>229</v>
      </c>
      <c r="C196" s="9" t="s">
        <v>1049</v>
      </c>
      <c r="D196" s="34"/>
      <c r="E196" s="34"/>
    </row>
    <row r="197" spans="1:5" x14ac:dyDescent="0.25">
      <c r="A197" s="6">
        <v>9933</v>
      </c>
      <c r="B197" s="7" t="s">
        <v>241</v>
      </c>
      <c r="C197" s="7" t="s">
        <v>10</v>
      </c>
      <c r="D197" s="33"/>
      <c r="E197" s="33" t="s">
        <v>1157</v>
      </c>
    </row>
    <row r="198" spans="1:5" x14ac:dyDescent="0.25">
      <c r="A198" s="8">
        <v>102030</v>
      </c>
      <c r="B198" s="9" t="s">
        <v>147</v>
      </c>
      <c r="C198" s="9" t="s">
        <v>1049</v>
      </c>
      <c r="D198" s="34"/>
      <c r="E198" s="34"/>
    </row>
    <row r="199" spans="1:5" x14ac:dyDescent="0.25">
      <c r="A199" s="6">
        <v>10042</v>
      </c>
      <c r="B199" s="7" t="s">
        <v>241</v>
      </c>
      <c r="C199" s="7" t="s">
        <v>10</v>
      </c>
      <c r="D199" s="33"/>
      <c r="E199" s="33" t="s">
        <v>1158</v>
      </c>
    </row>
    <row r="200" spans="1:5" x14ac:dyDescent="0.25">
      <c r="A200" s="8">
        <v>102028</v>
      </c>
      <c r="B200" s="9" t="s">
        <v>1159</v>
      </c>
      <c r="C200" s="9" t="s">
        <v>1049</v>
      </c>
      <c r="D200" s="34"/>
      <c r="E200" s="34"/>
    </row>
    <row r="201" spans="1:5" x14ac:dyDescent="0.25">
      <c r="D201" t="s">
        <v>91</v>
      </c>
      <c r="E201" s="1">
        <v>7160.89</v>
      </c>
    </row>
    <row r="202" spans="1:5" x14ac:dyDescent="0.25">
      <c r="E202" t="s">
        <v>92</v>
      </c>
    </row>
    <row r="203" spans="1:5" x14ac:dyDescent="0.25">
      <c r="E203" t="s">
        <v>93</v>
      </c>
    </row>
    <row r="205" spans="1:5" x14ac:dyDescent="0.25">
      <c r="A205" s="1" t="s">
        <v>1046</v>
      </c>
      <c r="B205" s="1"/>
      <c r="C205" s="1"/>
      <c r="D205" s="1"/>
      <c r="E205" s="1"/>
    </row>
    <row r="206" spans="1:5" x14ac:dyDescent="0.25">
      <c r="A206" s="1" t="s">
        <v>1160</v>
      </c>
      <c r="B206" s="1"/>
      <c r="C206" s="1"/>
      <c r="D206" s="1"/>
      <c r="E206" s="1"/>
    </row>
    <row r="207" spans="1:5" ht="30" x14ac:dyDescent="0.25">
      <c r="A207" s="2" t="s">
        <v>1</v>
      </c>
      <c r="B207" s="3" t="s">
        <v>2</v>
      </c>
      <c r="C207" s="2" t="s">
        <v>3</v>
      </c>
      <c r="D207" s="2" t="s">
        <v>4</v>
      </c>
      <c r="E207" s="2" t="s">
        <v>5</v>
      </c>
    </row>
    <row r="208" spans="1:5" x14ac:dyDescent="0.25">
      <c r="A208" s="4" t="s">
        <v>6</v>
      </c>
      <c r="B208" s="5" t="s">
        <v>7</v>
      </c>
      <c r="C208" s="4" t="s">
        <v>8</v>
      </c>
      <c r="D208" s="4"/>
      <c r="E208" s="4"/>
    </row>
    <row r="209" spans="1:5" x14ac:dyDescent="0.25">
      <c r="A209" s="6">
        <v>535</v>
      </c>
      <c r="B209" s="7" t="s">
        <v>496</v>
      </c>
      <c r="C209" s="7" t="s">
        <v>1091</v>
      </c>
      <c r="D209" s="33"/>
      <c r="E209" s="33" t="s">
        <v>1161</v>
      </c>
    </row>
    <row r="210" spans="1:5" x14ac:dyDescent="0.25">
      <c r="A210" s="8">
        <v>101630</v>
      </c>
      <c r="B210" s="9" t="s">
        <v>156</v>
      </c>
      <c r="C210" s="9" t="s">
        <v>1049</v>
      </c>
      <c r="D210" s="34"/>
      <c r="E210" s="34"/>
    </row>
    <row r="211" spans="1:5" x14ac:dyDescent="0.25">
      <c r="A211" s="6">
        <v>669</v>
      </c>
      <c r="B211" s="7" t="s">
        <v>1162</v>
      </c>
      <c r="C211" s="7" t="s">
        <v>1089</v>
      </c>
      <c r="D211" s="33"/>
      <c r="E211" s="33" t="s">
        <v>1163</v>
      </c>
    </row>
    <row r="212" spans="1:5" x14ac:dyDescent="0.25">
      <c r="A212" s="8">
        <v>101636</v>
      </c>
      <c r="B212" s="9" t="s">
        <v>1144</v>
      </c>
      <c r="C212" s="9" t="s">
        <v>1049</v>
      </c>
      <c r="D212" s="34"/>
      <c r="E212" s="34"/>
    </row>
    <row r="213" spans="1:5" ht="25.5" x14ac:dyDescent="0.25">
      <c r="A213" s="6">
        <v>708</v>
      </c>
      <c r="B213" s="7" t="s">
        <v>99</v>
      </c>
      <c r="C213" s="7" t="s">
        <v>1095</v>
      </c>
      <c r="D213" s="33"/>
      <c r="E213" s="33" t="s">
        <v>1164</v>
      </c>
    </row>
    <row r="214" spans="1:5" x14ac:dyDescent="0.25">
      <c r="A214" s="8">
        <v>101634</v>
      </c>
      <c r="B214" s="9" t="s">
        <v>1144</v>
      </c>
      <c r="C214" s="9" t="s">
        <v>1049</v>
      </c>
      <c r="D214" s="34"/>
      <c r="E214" s="34"/>
    </row>
    <row r="215" spans="1:5" ht="25.5" x14ac:dyDescent="0.25">
      <c r="A215" s="6">
        <v>709</v>
      </c>
      <c r="B215" s="7" t="s">
        <v>99</v>
      </c>
      <c r="C215" s="7" t="s">
        <v>1095</v>
      </c>
      <c r="D215" s="33"/>
      <c r="E215" s="33" t="s">
        <v>1165</v>
      </c>
    </row>
    <row r="216" spans="1:5" x14ac:dyDescent="0.25">
      <c r="A216" s="8">
        <v>101635</v>
      </c>
      <c r="B216" s="9" t="s">
        <v>1144</v>
      </c>
      <c r="C216" s="9" t="s">
        <v>1049</v>
      </c>
      <c r="D216" s="34"/>
      <c r="E216" s="34"/>
    </row>
    <row r="217" spans="1:5" x14ac:dyDescent="0.25">
      <c r="A217" s="6">
        <v>712</v>
      </c>
      <c r="B217" s="7" t="s">
        <v>99</v>
      </c>
      <c r="C217" s="7" t="s">
        <v>447</v>
      </c>
      <c r="D217" s="33"/>
      <c r="E217" s="33" t="s">
        <v>1166</v>
      </c>
    </row>
    <row r="218" spans="1:5" x14ac:dyDescent="0.25">
      <c r="A218" s="8">
        <v>101631</v>
      </c>
      <c r="B218" s="9" t="s">
        <v>1144</v>
      </c>
      <c r="C218" s="9" t="s">
        <v>1049</v>
      </c>
      <c r="D218" s="34"/>
      <c r="E218" s="34"/>
    </row>
    <row r="219" spans="1:5" ht="25.5" x14ac:dyDescent="0.25">
      <c r="A219" s="6">
        <v>742</v>
      </c>
      <c r="B219" s="7" t="s">
        <v>99</v>
      </c>
      <c r="C219" s="7" t="s">
        <v>1093</v>
      </c>
      <c r="D219" s="33"/>
      <c r="E219" s="33" t="s">
        <v>1167</v>
      </c>
    </row>
    <row r="220" spans="1:5" x14ac:dyDescent="0.25">
      <c r="A220" s="8">
        <v>101681</v>
      </c>
      <c r="B220" s="9" t="s">
        <v>496</v>
      </c>
      <c r="C220" s="9" t="s">
        <v>1049</v>
      </c>
      <c r="D220" s="34"/>
      <c r="E220" s="34"/>
    </row>
    <row r="221" spans="1:5" x14ac:dyDescent="0.25">
      <c r="A221" s="6">
        <v>1879</v>
      </c>
      <c r="B221" s="7" t="s">
        <v>173</v>
      </c>
      <c r="C221" s="7" t="s">
        <v>1091</v>
      </c>
      <c r="D221" s="33"/>
      <c r="E221" s="33" t="s">
        <v>1168</v>
      </c>
    </row>
    <row r="222" spans="1:5" x14ac:dyDescent="0.25">
      <c r="A222" s="8">
        <v>101639</v>
      </c>
      <c r="B222" s="9" t="s">
        <v>643</v>
      </c>
      <c r="C222" s="9" t="s">
        <v>1049</v>
      </c>
      <c r="D222" s="34"/>
      <c r="E222" s="34"/>
    </row>
    <row r="223" spans="1:5" x14ac:dyDescent="0.25">
      <c r="A223" s="6">
        <v>1892</v>
      </c>
      <c r="B223" s="7" t="s">
        <v>173</v>
      </c>
      <c r="C223" s="7" t="s">
        <v>1089</v>
      </c>
      <c r="D223" s="33"/>
      <c r="E223" s="33" t="s">
        <v>1169</v>
      </c>
    </row>
    <row r="224" spans="1:5" x14ac:dyDescent="0.25">
      <c r="A224" s="8">
        <v>101640</v>
      </c>
      <c r="B224" s="9" t="s">
        <v>643</v>
      </c>
      <c r="C224" s="9" t="s">
        <v>1049</v>
      </c>
      <c r="D224" s="34"/>
      <c r="E224" s="34"/>
    </row>
    <row r="225" spans="1:5" x14ac:dyDescent="0.25">
      <c r="A225" s="6">
        <v>2043</v>
      </c>
      <c r="B225" s="7" t="s">
        <v>324</v>
      </c>
      <c r="C225" s="7" t="s">
        <v>1099</v>
      </c>
      <c r="D225" s="33"/>
      <c r="E225" s="33" t="s">
        <v>1170</v>
      </c>
    </row>
    <row r="226" spans="1:5" x14ac:dyDescent="0.25">
      <c r="A226" s="8">
        <v>101682</v>
      </c>
      <c r="B226" s="9" t="s">
        <v>168</v>
      </c>
      <c r="C226" s="9" t="s">
        <v>1049</v>
      </c>
      <c r="D226" s="34"/>
      <c r="E226" s="34"/>
    </row>
    <row r="227" spans="1:5" ht="25.5" x14ac:dyDescent="0.25">
      <c r="A227" s="6">
        <v>2281</v>
      </c>
      <c r="B227" s="7" t="s">
        <v>588</v>
      </c>
      <c r="C227" s="7" t="s">
        <v>1095</v>
      </c>
      <c r="D227" s="33"/>
      <c r="E227" s="33" t="s">
        <v>1132</v>
      </c>
    </row>
    <row r="228" spans="1:5" x14ac:dyDescent="0.25">
      <c r="A228" s="8">
        <v>101644</v>
      </c>
      <c r="B228" s="9" t="s">
        <v>102</v>
      </c>
      <c r="C228" s="9" t="s">
        <v>1049</v>
      </c>
      <c r="D228" s="34"/>
      <c r="E228" s="34"/>
    </row>
    <row r="229" spans="1:5" ht="25.5" x14ac:dyDescent="0.25">
      <c r="A229" s="6">
        <v>2282</v>
      </c>
      <c r="B229" s="7" t="s">
        <v>588</v>
      </c>
      <c r="C229" s="7" t="s">
        <v>1095</v>
      </c>
      <c r="D229" s="33"/>
      <c r="E229" s="33" t="s">
        <v>1171</v>
      </c>
    </row>
    <row r="230" spans="1:5" x14ac:dyDescent="0.25">
      <c r="A230" s="8">
        <v>101646</v>
      </c>
      <c r="B230" s="9" t="s">
        <v>102</v>
      </c>
      <c r="C230" s="9" t="s">
        <v>1049</v>
      </c>
      <c r="D230" s="34"/>
      <c r="E230" s="34"/>
    </row>
    <row r="231" spans="1:5" x14ac:dyDescent="0.25">
      <c r="A231" s="6">
        <v>2675</v>
      </c>
      <c r="B231" s="7" t="s">
        <v>183</v>
      </c>
      <c r="C231" s="7" t="s">
        <v>1091</v>
      </c>
      <c r="D231" s="33"/>
      <c r="E231" s="33" t="s">
        <v>1172</v>
      </c>
    </row>
    <row r="232" spans="1:5" x14ac:dyDescent="0.25">
      <c r="A232" s="8">
        <v>101780</v>
      </c>
      <c r="B232" s="9" t="s">
        <v>975</v>
      </c>
      <c r="C232" s="9" t="s">
        <v>1049</v>
      </c>
      <c r="D232" s="34"/>
      <c r="E232" s="34"/>
    </row>
    <row r="233" spans="1:5" x14ac:dyDescent="0.25">
      <c r="A233" s="6">
        <v>2973</v>
      </c>
      <c r="B233" s="7" t="s">
        <v>1027</v>
      </c>
      <c r="C233" s="7" t="s">
        <v>1099</v>
      </c>
      <c r="D233" s="33"/>
      <c r="E233" s="33" t="s">
        <v>1173</v>
      </c>
    </row>
    <row r="234" spans="1:5" x14ac:dyDescent="0.25">
      <c r="A234" s="8">
        <v>101849</v>
      </c>
      <c r="B234" s="9" t="s">
        <v>1174</v>
      </c>
      <c r="C234" s="9" t="s">
        <v>1049</v>
      </c>
      <c r="D234" s="34"/>
      <c r="E234" s="34"/>
    </row>
    <row r="235" spans="1:5" x14ac:dyDescent="0.25">
      <c r="A235" s="6">
        <v>3049</v>
      </c>
      <c r="B235" s="7" t="s">
        <v>105</v>
      </c>
      <c r="C235" s="7" t="s">
        <v>447</v>
      </c>
      <c r="D235" s="33"/>
      <c r="E235" s="33" t="s">
        <v>1175</v>
      </c>
    </row>
    <row r="236" spans="1:5" x14ac:dyDescent="0.25">
      <c r="A236" s="8">
        <v>101782</v>
      </c>
      <c r="B236" s="9" t="s">
        <v>1174</v>
      </c>
      <c r="C236" s="9" t="s">
        <v>1049</v>
      </c>
      <c r="D236" s="34"/>
      <c r="E236" s="34"/>
    </row>
    <row r="237" spans="1:5" x14ac:dyDescent="0.25">
      <c r="A237" s="6">
        <v>3050</v>
      </c>
      <c r="B237" s="7" t="s">
        <v>105</v>
      </c>
      <c r="C237" s="7" t="s">
        <v>447</v>
      </c>
      <c r="D237" s="33"/>
      <c r="E237" s="33" t="s">
        <v>1176</v>
      </c>
    </row>
    <row r="238" spans="1:5" x14ac:dyDescent="0.25">
      <c r="A238" s="8">
        <v>101781</v>
      </c>
      <c r="B238" s="9" t="s">
        <v>1174</v>
      </c>
      <c r="C238" s="9" t="s">
        <v>1049</v>
      </c>
      <c r="D238" s="34"/>
      <c r="E238" s="34"/>
    </row>
    <row r="239" spans="1:5" x14ac:dyDescent="0.25">
      <c r="A239" s="6">
        <v>3054</v>
      </c>
      <c r="B239" s="7" t="s">
        <v>105</v>
      </c>
      <c r="C239" s="7" t="s">
        <v>414</v>
      </c>
      <c r="D239" s="33"/>
      <c r="E239" s="33" t="s">
        <v>1177</v>
      </c>
    </row>
    <row r="240" spans="1:5" x14ac:dyDescent="0.25">
      <c r="A240" s="8">
        <v>101783</v>
      </c>
      <c r="B240" s="9" t="s">
        <v>1174</v>
      </c>
      <c r="C240" s="9" t="s">
        <v>1049</v>
      </c>
      <c r="D240" s="34"/>
      <c r="E240" s="34"/>
    </row>
    <row r="241" spans="1:5" ht="25.5" x14ac:dyDescent="0.25">
      <c r="A241" s="6">
        <v>3133</v>
      </c>
      <c r="B241" s="7" t="s">
        <v>185</v>
      </c>
      <c r="C241" s="7" t="s">
        <v>1093</v>
      </c>
      <c r="D241" s="33"/>
      <c r="E241" s="33" t="s">
        <v>167</v>
      </c>
    </row>
    <row r="242" spans="1:5" x14ac:dyDescent="0.25">
      <c r="A242" s="8">
        <v>101872</v>
      </c>
      <c r="B242" s="9" t="s">
        <v>337</v>
      </c>
      <c r="C242" s="9" t="s">
        <v>1049</v>
      </c>
      <c r="D242" s="34"/>
      <c r="E242" s="34"/>
    </row>
    <row r="243" spans="1:5" x14ac:dyDescent="0.25">
      <c r="A243" s="6">
        <v>3716</v>
      </c>
      <c r="B243" s="7" t="s">
        <v>109</v>
      </c>
      <c r="C243" s="7" t="s">
        <v>447</v>
      </c>
      <c r="D243" s="33"/>
      <c r="E243" s="33" t="s">
        <v>1178</v>
      </c>
    </row>
    <row r="244" spans="1:5" x14ac:dyDescent="0.25">
      <c r="A244" s="8">
        <v>101785</v>
      </c>
      <c r="B244" s="9" t="s">
        <v>1024</v>
      </c>
      <c r="C244" s="9" t="s">
        <v>1049</v>
      </c>
      <c r="D244" s="34"/>
      <c r="E244" s="34"/>
    </row>
    <row r="245" spans="1:5" x14ac:dyDescent="0.25">
      <c r="A245" s="6">
        <v>3733</v>
      </c>
      <c r="B245" s="7" t="s">
        <v>109</v>
      </c>
      <c r="C245" s="7" t="s">
        <v>414</v>
      </c>
      <c r="D245" s="33"/>
      <c r="E245" s="33" t="s">
        <v>1179</v>
      </c>
    </row>
    <row r="246" spans="1:5" x14ac:dyDescent="0.25">
      <c r="A246" s="8">
        <v>101786</v>
      </c>
      <c r="B246" s="9" t="s">
        <v>1024</v>
      </c>
      <c r="C246" s="9" t="s">
        <v>1049</v>
      </c>
      <c r="D246" s="34"/>
      <c r="E246" s="34"/>
    </row>
    <row r="247" spans="1:5" x14ac:dyDescent="0.25">
      <c r="A247" s="6">
        <v>3778</v>
      </c>
      <c r="B247" s="7" t="s">
        <v>1180</v>
      </c>
      <c r="C247" s="7" t="s">
        <v>1089</v>
      </c>
      <c r="D247" s="33"/>
      <c r="E247" s="33" t="s">
        <v>1181</v>
      </c>
    </row>
    <row r="248" spans="1:5" x14ac:dyDescent="0.25">
      <c r="A248" s="8">
        <v>101791</v>
      </c>
      <c r="B248" s="9" t="s">
        <v>108</v>
      </c>
      <c r="C248" s="9" t="s">
        <v>1049</v>
      </c>
      <c r="D248" s="34"/>
      <c r="E248" s="34"/>
    </row>
    <row r="249" spans="1:5" x14ac:dyDescent="0.25">
      <c r="A249" s="6">
        <v>3883</v>
      </c>
      <c r="B249" s="7" t="s">
        <v>190</v>
      </c>
      <c r="C249" s="7" t="s">
        <v>1099</v>
      </c>
      <c r="D249" s="33"/>
      <c r="E249" s="33" t="s">
        <v>1182</v>
      </c>
    </row>
    <row r="250" spans="1:5" x14ac:dyDescent="0.25">
      <c r="A250" s="8">
        <v>101857</v>
      </c>
      <c r="B250" s="9" t="s">
        <v>108</v>
      </c>
      <c r="C250" s="9" t="s">
        <v>1049</v>
      </c>
      <c r="D250" s="34"/>
      <c r="E250" s="34"/>
    </row>
    <row r="251" spans="1:5" ht="25.5" x14ac:dyDescent="0.25">
      <c r="A251" s="6">
        <v>3943</v>
      </c>
      <c r="B251" s="7" t="s">
        <v>361</v>
      </c>
      <c r="C251" s="7" t="s">
        <v>1093</v>
      </c>
      <c r="D251" s="33"/>
      <c r="E251" s="33" t="s">
        <v>1183</v>
      </c>
    </row>
    <row r="252" spans="1:5" x14ac:dyDescent="0.25">
      <c r="A252" s="8">
        <v>101858</v>
      </c>
      <c r="B252" s="9" t="s">
        <v>190</v>
      </c>
      <c r="C252" s="9" t="s">
        <v>1049</v>
      </c>
      <c r="D252" s="34"/>
      <c r="E252" s="34"/>
    </row>
    <row r="253" spans="1:5" ht="25.5" x14ac:dyDescent="0.25">
      <c r="A253" s="6">
        <v>4062</v>
      </c>
      <c r="B253" s="7" t="s">
        <v>501</v>
      </c>
      <c r="C253" s="7" t="s">
        <v>1095</v>
      </c>
      <c r="D253" s="33"/>
      <c r="E253" s="33" t="s">
        <v>1184</v>
      </c>
    </row>
    <row r="254" spans="1:5" x14ac:dyDescent="0.25">
      <c r="A254" s="8">
        <v>101787</v>
      </c>
      <c r="B254" s="9" t="s">
        <v>190</v>
      </c>
      <c r="C254" s="9" t="s">
        <v>1049</v>
      </c>
      <c r="D254" s="34"/>
      <c r="E254" s="34"/>
    </row>
    <row r="255" spans="1:5" ht="25.5" x14ac:dyDescent="0.25">
      <c r="A255" s="6">
        <v>4063</v>
      </c>
      <c r="B255" s="7" t="s">
        <v>501</v>
      </c>
      <c r="C255" s="7" t="s">
        <v>1095</v>
      </c>
      <c r="D255" s="33"/>
      <c r="E255" s="33" t="s">
        <v>1185</v>
      </c>
    </row>
    <row r="256" spans="1:5" x14ac:dyDescent="0.25">
      <c r="A256" s="8">
        <v>101788</v>
      </c>
      <c r="B256" s="9" t="s">
        <v>108</v>
      </c>
      <c r="C256" s="9" t="s">
        <v>1049</v>
      </c>
      <c r="D256" s="34"/>
      <c r="E256" s="34"/>
    </row>
    <row r="257" spans="1:5" x14ac:dyDescent="0.25">
      <c r="A257" s="6">
        <v>4153</v>
      </c>
      <c r="B257" s="7" t="s">
        <v>195</v>
      </c>
      <c r="C257" s="7" t="s">
        <v>1091</v>
      </c>
      <c r="D257" s="33"/>
      <c r="E257" s="33" t="s">
        <v>1186</v>
      </c>
    </row>
    <row r="258" spans="1:5" x14ac:dyDescent="0.25">
      <c r="A258" s="8">
        <v>101789</v>
      </c>
      <c r="B258" s="9" t="s">
        <v>108</v>
      </c>
      <c r="C258" s="9" t="s">
        <v>1049</v>
      </c>
      <c r="D258" s="34"/>
      <c r="E258" s="34"/>
    </row>
    <row r="259" spans="1:5" x14ac:dyDescent="0.25">
      <c r="A259" s="6">
        <v>4252</v>
      </c>
      <c r="B259" s="7" t="s">
        <v>1187</v>
      </c>
      <c r="C259" s="7" t="s">
        <v>414</v>
      </c>
      <c r="D259" s="33"/>
      <c r="E259" s="33" t="s">
        <v>1188</v>
      </c>
    </row>
    <row r="260" spans="1:5" x14ac:dyDescent="0.25">
      <c r="A260" s="8">
        <v>101792</v>
      </c>
      <c r="B260" s="9" t="s">
        <v>195</v>
      </c>
      <c r="C260" s="9" t="s">
        <v>1049</v>
      </c>
      <c r="D260" s="34"/>
      <c r="E260" s="34"/>
    </row>
    <row r="261" spans="1:5" x14ac:dyDescent="0.25">
      <c r="A261" s="6">
        <v>4293</v>
      </c>
      <c r="B261" s="7" t="s">
        <v>420</v>
      </c>
      <c r="C261" s="7" t="s">
        <v>447</v>
      </c>
      <c r="D261" s="33"/>
      <c r="E261" s="33" t="s">
        <v>174</v>
      </c>
    </row>
    <row r="262" spans="1:5" x14ac:dyDescent="0.25">
      <c r="A262" s="8">
        <v>101793</v>
      </c>
      <c r="B262" s="9" t="s">
        <v>195</v>
      </c>
      <c r="C262" s="9" t="s">
        <v>1049</v>
      </c>
      <c r="D262" s="34"/>
      <c r="E262" s="34"/>
    </row>
    <row r="263" spans="1:5" x14ac:dyDescent="0.25">
      <c r="A263" s="6">
        <v>4529</v>
      </c>
      <c r="B263" s="7" t="s">
        <v>1189</v>
      </c>
      <c r="C263" s="7" t="s">
        <v>1099</v>
      </c>
      <c r="D263" s="33"/>
      <c r="E263" s="33" t="s">
        <v>1190</v>
      </c>
    </row>
    <row r="264" spans="1:5" x14ac:dyDescent="0.25">
      <c r="A264" s="8">
        <v>101873</v>
      </c>
      <c r="B264" s="9" t="s">
        <v>1187</v>
      </c>
      <c r="C264" s="9" t="s">
        <v>1049</v>
      </c>
      <c r="D264" s="34"/>
      <c r="E264" s="34"/>
    </row>
    <row r="265" spans="1:5" ht="25.5" x14ac:dyDescent="0.25">
      <c r="A265" s="6">
        <v>4748</v>
      </c>
      <c r="B265" s="7" t="s">
        <v>198</v>
      </c>
      <c r="C265" s="7" t="s">
        <v>1093</v>
      </c>
      <c r="D265" s="33"/>
      <c r="E265" s="33" t="s">
        <v>1191</v>
      </c>
    </row>
    <row r="266" spans="1:5" x14ac:dyDescent="0.25">
      <c r="A266" s="8">
        <v>101911</v>
      </c>
      <c r="B266" s="9" t="s">
        <v>113</v>
      </c>
      <c r="C266" s="9" t="s">
        <v>1049</v>
      </c>
      <c r="D266" s="34"/>
      <c r="E266" s="34"/>
    </row>
    <row r="267" spans="1:5" x14ac:dyDescent="0.25">
      <c r="A267" s="6">
        <v>4775</v>
      </c>
      <c r="B267" s="7" t="s">
        <v>118</v>
      </c>
      <c r="C267" s="7" t="s">
        <v>1089</v>
      </c>
      <c r="D267" s="33"/>
      <c r="E267" s="33" t="s">
        <v>1192</v>
      </c>
    </row>
    <row r="268" spans="1:5" x14ac:dyDescent="0.25">
      <c r="A268" s="8">
        <v>101796</v>
      </c>
      <c r="B268" s="9" t="s">
        <v>113</v>
      </c>
      <c r="C268" s="9" t="s">
        <v>1049</v>
      </c>
      <c r="D268" s="34"/>
      <c r="E268" s="34"/>
    </row>
    <row r="269" spans="1:5" x14ac:dyDescent="0.25">
      <c r="A269" s="6">
        <v>4783</v>
      </c>
      <c r="B269" s="7" t="s">
        <v>118</v>
      </c>
      <c r="C269" s="7" t="s">
        <v>1091</v>
      </c>
      <c r="D269" s="33"/>
      <c r="E269" s="33" t="s">
        <v>264</v>
      </c>
    </row>
    <row r="270" spans="1:5" x14ac:dyDescent="0.25">
      <c r="A270" s="8">
        <v>101797</v>
      </c>
      <c r="B270" s="9" t="s">
        <v>113</v>
      </c>
      <c r="C270" s="9" t="s">
        <v>1049</v>
      </c>
      <c r="D270" s="34"/>
      <c r="E270" s="34"/>
    </row>
    <row r="271" spans="1:5" x14ac:dyDescent="0.25">
      <c r="A271" s="6">
        <v>5026</v>
      </c>
      <c r="B271" s="7" t="s">
        <v>402</v>
      </c>
      <c r="C271" s="7" t="s">
        <v>447</v>
      </c>
      <c r="D271" s="33"/>
      <c r="E271" s="33" t="s">
        <v>1193</v>
      </c>
    </row>
    <row r="272" spans="1:5" x14ac:dyDescent="0.25">
      <c r="A272" s="8">
        <v>101801</v>
      </c>
      <c r="B272" s="9" t="s">
        <v>118</v>
      </c>
      <c r="C272" s="9" t="s">
        <v>1049</v>
      </c>
      <c r="D272" s="34"/>
      <c r="E272" s="34"/>
    </row>
    <row r="273" spans="1:5" x14ac:dyDescent="0.25">
      <c r="A273" s="6">
        <v>5261</v>
      </c>
      <c r="B273" s="7" t="s">
        <v>1194</v>
      </c>
      <c r="C273" s="7" t="s">
        <v>414</v>
      </c>
      <c r="D273" s="33"/>
      <c r="E273" s="33" t="s">
        <v>1195</v>
      </c>
    </row>
    <row r="274" spans="1:5" x14ac:dyDescent="0.25">
      <c r="A274" s="8">
        <v>101804</v>
      </c>
      <c r="B274" s="9" t="s">
        <v>1034</v>
      </c>
      <c r="C274" s="9" t="s">
        <v>1049</v>
      </c>
      <c r="D274" s="34"/>
      <c r="E274" s="34"/>
    </row>
    <row r="275" spans="1:5" x14ac:dyDescent="0.25">
      <c r="A275" s="6">
        <v>5266</v>
      </c>
      <c r="B275" s="7" t="s">
        <v>1194</v>
      </c>
      <c r="C275" s="7" t="s">
        <v>1089</v>
      </c>
      <c r="D275" s="33"/>
      <c r="E275" s="33" t="s">
        <v>1196</v>
      </c>
    </row>
    <row r="276" spans="1:5" x14ac:dyDescent="0.25">
      <c r="A276" s="8">
        <v>101802</v>
      </c>
      <c r="B276" s="9" t="s">
        <v>1034</v>
      </c>
      <c r="C276" s="9" t="s">
        <v>1049</v>
      </c>
      <c r="D276" s="34"/>
      <c r="E276" s="34"/>
    </row>
    <row r="277" spans="1:5" ht="25.5" x14ac:dyDescent="0.25">
      <c r="A277" s="6">
        <v>5285</v>
      </c>
      <c r="B277" s="7" t="s">
        <v>1197</v>
      </c>
      <c r="C277" s="7" t="s">
        <v>1095</v>
      </c>
      <c r="D277" s="33"/>
      <c r="E277" s="33" t="s">
        <v>1132</v>
      </c>
    </row>
    <row r="278" spans="1:5" x14ac:dyDescent="0.25">
      <c r="A278" s="8">
        <v>101806</v>
      </c>
      <c r="B278" s="9" t="s">
        <v>1034</v>
      </c>
      <c r="C278" s="9" t="s">
        <v>1049</v>
      </c>
      <c r="D278" s="34"/>
      <c r="E278" s="34"/>
    </row>
    <row r="279" spans="1:5" ht="25.5" x14ac:dyDescent="0.25">
      <c r="A279" s="6">
        <v>5466</v>
      </c>
      <c r="B279" s="7" t="s">
        <v>124</v>
      </c>
      <c r="C279" s="7" t="s">
        <v>1093</v>
      </c>
      <c r="D279" s="33"/>
      <c r="E279" s="33" t="s">
        <v>1198</v>
      </c>
    </row>
    <row r="280" spans="1:5" x14ac:dyDescent="0.25">
      <c r="A280" s="8">
        <v>101919</v>
      </c>
      <c r="B280" s="9" t="s">
        <v>1033</v>
      </c>
      <c r="C280" s="9" t="s">
        <v>1049</v>
      </c>
      <c r="D280" s="34"/>
      <c r="E280" s="34"/>
    </row>
    <row r="281" spans="1:5" ht="25.5" x14ac:dyDescent="0.25">
      <c r="A281" s="6">
        <v>5512</v>
      </c>
      <c r="B281" s="7" t="s">
        <v>766</v>
      </c>
      <c r="C281" s="7" t="s">
        <v>1095</v>
      </c>
      <c r="D281" s="33"/>
      <c r="E281" s="33" t="s">
        <v>1199</v>
      </c>
    </row>
    <row r="282" spans="1:5" x14ac:dyDescent="0.25">
      <c r="A282" s="8">
        <v>101805</v>
      </c>
      <c r="B282" s="9" t="s">
        <v>1034</v>
      </c>
      <c r="C282" s="9" t="s">
        <v>1049</v>
      </c>
      <c r="D282" s="34"/>
      <c r="E282" s="34"/>
    </row>
    <row r="283" spans="1:5" ht="25.5" x14ac:dyDescent="0.25">
      <c r="A283" s="6">
        <v>5517</v>
      </c>
      <c r="B283" s="7" t="s">
        <v>766</v>
      </c>
      <c r="C283" s="7" t="s">
        <v>1095</v>
      </c>
      <c r="D283" s="33"/>
      <c r="E283" s="33" t="s">
        <v>1132</v>
      </c>
    </row>
    <row r="284" spans="1:5" x14ac:dyDescent="0.25">
      <c r="A284" s="8">
        <v>101806</v>
      </c>
      <c r="B284" s="9" t="s">
        <v>1200</v>
      </c>
      <c r="C284" s="9" t="s">
        <v>1049</v>
      </c>
      <c r="D284" s="34"/>
      <c r="E284" s="34"/>
    </row>
    <row r="285" spans="1:5" ht="25.5" x14ac:dyDescent="0.25">
      <c r="A285" s="6">
        <v>5603</v>
      </c>
      <c r="B285" s="7" t="s">
        <v>1201</v>
      </c>
      <c r="C285" s="7" t="s">
        <v>1095</v>
      </c>
      <c r="D285" s="33"/>
      <c r="E285" s="33" t="s">
        <v>1202</v>
      </c>
    </row>
    <row r="286" spans="1:5" x14ac:dyDescent="0.25">
      <c r="A286" s="8">
        <v>101809</v>
      </c>
      <c r="B286" s="9" t="s">
        <v>1203</v>
      </c>
      <c r="C286" s="9" t="s">
        <v>1049</v>
      </c>
      <c r="D286" s="34"/>
      <c r="E286" s="34"/>
    </row>
    <row r="287" spans="1:5" ht="25.5" x14ac:dyDescent="0.25">
      <c r="A287" s="6">
        <v>5995</v>
      </c>
      <c r="B287" s="7" t="s">
        <v>1204</v>
      </c>
      <c r="C287" s="7" t="s">
        <v>1095</v>
      </c>
      <c r="D287" s="33"/>
      <c r="E287" s="33" t="s">
        <v>1114</v>
      </c>
    </row>
    <row r="288" spans="1:5" x14ac:dyDescent="0.25">
      <c r="A288" s="8">
        <v>101813</v>
      </c>
      <c r="B288" s="9" t="s">
        <v>510</v>
      </c>
      <c r="C288" s="9" t="s">
        <v>1049</v>
      </c>
      <c r="D288" s="34"/>
      <c r="E288" s="34"/>
    </row>
    <row r="289" spans="1:5" x14ac:dyDescent="0.25">
      <c r="A289" s="6">
        <v>6011</v>
      </c>
      <c r="B289" s="7" t="s">
        <v>208</v>
      </c>
      <c r="C289" s="7" t="s">
        <v>414</v>
      </c>
      <c r="D289" s="33"/>
      <c r="E289" s="33" t="s">
        <v>1205</v>
      </c>
    </row>
    <row r="290" spans="1:5" x14ac:dyDescent="0.25">
      <c r="A290" s="8">
        <v>101812</v>
      </c>
      <c r="B290" s="9" t="s">
        <v>510</v>
      </c>
      <c r="C290" s="9" t="s">
        <v>1049</v>
      </c>
      <c r="D290" s="34"/>
      <c r="E290" s="34"/>
    </row>
    <row r="291" spans="1:5" x14ac:dyDescent="0.25">
      <c r="A291" s="6">
        <v>6138</v>
      </c>
      <c r="B291" s="7" t="s">
        <v>210</v>
      </c>
      <c r="C291" s="7" t="s">
        <v>1091</v>
      </c>
      <c r="D291" s="33"/>
      <c r="E291" s="33" t="s">
        <v>1206</v>
      </c>
    </row>
    <row r="292" spans="1:5" x14ac:dyDescent="0.25">
      <c r="A292" s="8">
        <v>101814</v>
      </c>
      <c r="B292" s="9" t="s">
        <v>510</v>
      </c>
      <c r="C292" s="9" t="s">
        <v>1049</v>
      </c>
      <c r="D292" s="34"/>
      <c r="E292" s="34"/>
    </row>
    <row r="293" spans="1:5" x14ac:dyDescent="0.25">
      <c r="A293" s="6">
        <v>6177</v>
      </c>
      <c r="B293" s="7" t="s">
        <v>210</v>
      </c>
      <c r="C293" s="7" t="s">
        <v>1099</v>
      </c>
      <c r="D293" s="33"/>
      <c r="E293" s="33" t="s">
        <v>1207</v>
      </c>
    </row>
    <row r="294" spans="1:5" x14ac:dyDescent="0.25">
      <c r="A294" s="8">
        <v>101931</v>
      </c>
      <c r="B294" s="9" t="s">
        <v>510</v>
      </c>
      <c r="C294" s="9" t="s">
        <v>1049</v>
      </c>
      <c r="D294" s="34"/>
      <c r="E294" s="34"/>
    </row>
    <row r="295" spans="1:5" ht="25.5" x14ac:dyDescent="0.25">
      <c r="A295" s="6">
        <v>6186</v>
      </c>
      <c r="B295" s="7" t="s">
        <v>132</v>
      </c>
      <c r="C295" s="7" t="s">
        <v>1095</v>
      </c>
      <c r="D295" s="33"/>
      <c r="E295" s="33" t="s">
        <v>1208</v>
      </c>
    </row>
    <row r="296" spans="1:5" x14ac:dyDescent="0.25">
      <c r="A296" s="8">
        <v>101816</v>
      </c>
      <c r="B296" s="9" t="s">
        <v>510</v>
      </c>
      <c r="C296" s="9" t="s">
        <v>1049</v>
      </c>
      <c r="D296" s="34"/>
      <c r="E296" s="34"/>
    </row>
    <row r="297" spans="1:5" ht="25.5" x14ac:dyDescent="0.25">
      <c r="A297" s="6">
        <v>6188</v>
      </c>
      <c r="B297" s="7" t="s">
        <v>132</v>
      </c>
      <c r="C297" s="7" t="s">
        <v>1095</v>
      </c>
      <c r="D297" s="33"/>
      <c r="E297" s="33" t="s">
        <v>1209</v>
      </c>
    </row>
    <row r="298" spans="1:5" x14ac:dyDescent="0.25">
      <c r="A298" s="8">
        <v>101810</v>
      </c>
      <c r="B298" s="9" t="s">
        <v>923</v>
      </c>
      <c r="C298" s="9" t="s">
        <v>1049</v>
      </c>
      <c r="D298" s="34"/>
      <c r="E298" s="34"/>
    </row>
    <row r="299" spans="1:5" ht="25.5" x14ac:dyDescent="0.25">
      <c r="A299" s="6">
        <v>6243</v>
      </c>
      <c r="B299" s="7" t="s">
        <v>130</v>
      </c>
      <c r="C299" s="7" t="s">
        <v>1093</v>
      </c>
      <c r="D299" s="33"/>
      <c r="E299" s="33" t="s">
        <v>1210</v>
      </c>
    </row>
    <row r="300" spans="1:5" x14ac:dyDescent="0.25">
      <c r="A300" s="8">
        <v>101932</v>
      </c>
      <c r="B300" s="9" t="s">
        <v>510</v>
      </c>
      <c r="C300" s="9" t="s">
        <v>1049</v>
      </c>
      <c r="D300" s="34"/>
      <c r="E300" s="34"/>
    </row>
    <row r="301" spans="1:5" x14ac:dyDescent="0.25">
      <c r="A301" s="6">
        <v>6452</v>
      </c>
      <c r="B301" s="7" t="s">
        <v>332</v>
      </c>
      <c r="C301" s="7" t="s">
        <v>1089</v>
      </c>
      <c r="D301" s="33"/>
      <c r="E301" s="33" t="s">
        <v>1192</v>
      </c>
    </row>
    <row r="302" spans="1:5" x14ac:dyDescent="0.25">
      <c r="A302" s="8">
        <v>101818</v>
      </c>
      <c r="B302" s="9" t="s">
        <v>510</v>
      </c>
      <c r="C302" s="9" t="s">
        <v>1049</v>
      </c>
      <c r="D302" s="34"/>
      <c r="E302" s="34"/>
    </row>
    <row r="303" spans="1:5" ht="25.5" x14ac:dyDescent="0.25">
      <c r="A303" s="6">
        <v>6840</v>
      </c>
      <c r="B303" s="7" t="s">
        <v>218</v>
      </c>
      <c r="C303" s="7" t="s">
        <v>1095</v>
      </c>
      <c r="D303" s="33"/>
      <c r="E303" s="33" t="s">
        <v>1211</v>
      </c>
    </row>
    <row r="304" spans="1:5" x14ac:dyDescent="0.25">
      <c r="A304" s="8">
        <v>101820</v>
      </c>
      <c r="B304" s="9" t="s">
        <v>211</v>
      </c>
      <c r="C304" s="9" t="s">
        <v>1049</v>
      </c>
      <c r="D304" s="34"/>
      <c r="E304" s="34"/>
    </row>
    <row r="305" spans="1:5" x14ac:dyDescent="0.25">
      <c r="A305" s="6">
        <v>6856</v>
      </c>
      <c r="B305" s="7" t="s">
        <v>1212</v>
      </c>
      <c r="C305" s="7" t="s">
        <v>1089</v>
      </c>
      <c r="D305" s="33"/>
      <c r="E305" s="33" t="s">
        <v>1213</v>
      </c>
    </row>
    <row r="306" spans="1:5" x14ac:dyDescent="0.25">
      <c r="A306" s="8">
        <v>101821</v>
      </c>
      <c r="B306" s="9" t="s">
        <v>654</v>
      </c>
      <c r="C306" s="9" t="s">
        <v>1049</v>
      </c>
      <c r="D306" s="34"/>
      <c r="E306" s="34"/>
    </row>
    <row r="307" spans="1:5" x14ac:dyDescent="0.25">
      <c r="A307" s="6">
        <v>7064</v>
      </c>
      <c r="B307" s="7" t="s">
        <v>136</v>
      </c>
      <c r="C307" s="7" t="s">
        <v>414</v>
      </c>
      <c r="D307" s="33"/>
      <c r="E307" s="33" t="s">
        <v>1214</v>
      </c>
    </row>
    <row r="308" spans="1:5" x14ac:dyDescent="0.25">
      <c r="A308" s="8">
        <v>101824</v>
      </c>
      <c r="B308" s="9" t="s">
        <v>1154</v>
      </c>
      <c r="C308" s="9" t="s">
        <v>1049</v>
      </c>
      <c r="D308" s="34"/>
      <c r="E308" s="34"/>
    </row>
    <row r="309" spans="1:5" x14ac:dyDescent="0.25">
      <c r="A309" s="6">
        <v>7080</v>
      </c>
      <c r="B309" s="7" t="s">
        <v>136</v>
      </c>
      <c r="C309" s="7" t="s">
        <v>1099</v>
      </c>
      <c r="D309" s="33"/>
      <c r="E309" s="33" t="s">
        <v>1215</v>
      </c>
    </row>
    <row r="310" spans="1:5" x14ac:dyDescent="0.25">
      <c r="A310" s="8">
        <v>101965</v>
      </c>
      <c r="B310" s="9" t="s">
        <v>1154</v>
      </c>
      <c r="C310" s="9" t="s">
        <v>1049</v>
      </c>
      <c r="D310" s="34"/>
      <c r="E310" s="34"/>
    </row>
    <row r="311" spans="1:5" x14ac:dyDescent="0.25">
      <c r="A311" s="6">
        <v>7156</v>
      </c>
      <c r="B311" s="7" t="s">
        <v>723</v>
      </c>
      <c r="C311" s="7" t="s">
        <v>447</v>
      </c>
      <c r="D311" s="33"/>
      <c r="E311" s="33" t="s">
        <v>1216</v>
      </c>
    </row>
    <row r="312" spans="1:5" x14ac:dyDescent="0.25">
      <c r="A312" s="8">
        <v>101822</v>
      </c>
      <c r="B312" s="9" t="s">
        <v>887</v>
      </c>
      <c r="C312" s="9" t="s">
        <v>1049</v>
      </c>
      <c r="D312" s="34"/>
      <c r="E312" s="34"/>
    </row>
    <row r="313" spans="1:5" x14ac:dyDescent="0.25">
      <c r="A313" s="6">
        <v>7157</v>
      </c>
      <c r="B313" s="7" t="s">
        <v>723</v>
      </c>
      <c r="C313" s="7" t="s">
        <v>447</v>
      </c>
      <c r="D313" s="33"/>
      <c r="E313" s="33" t="s">
        <v>1217</v>
      </c>
    </row>
    <row r="314" spans="1:5" x14ac:dyDescent="0.25">
      <c r="A314" s="8">
        <v>101823</v>
      </c>
      <c r="B314" s="9" t="s">
        <v>887</v>
      </c>
      <c r="C314" s="9" t="s">
        <v>1049</v>
      </c>
      <c r="D314" s="34"/>
      <c r="E314" s="34"/>
    </row>
    <row r="315" spans="1:5" x14ac:dyDescent="0.25">
      <c r="A315" s="6">
        <v>7650</v>
      </c>
      <c r="B315" s="7" t="s">
        <v>1218</v>
      </c>
      <c r="C315" s="7" t="s">
        <v>414</v>
      </c>
      <c r="D315" s="33"/>
      <c r="E315" s="33" t="s">
        <v>1219</v>
      </c>
    </row>
    <row r="316" spans="1:5" x14ac:dyDescent="0.25">
      <c r="A316" s="8">
        <v>101829</v>
      </c>
      <c r="B316" s="9" t="s">
        <v>1037</v>
      </c>
      <c r="C316" s="9" t="s">
        <v>1049</v>
      </c>
      <c r="D316" s="34"/>
      <c r="E316" s="34"/>
    </row>
    <row r="317" spans="1:5" ht="25.5" x14ac:dyDescent="0.25">
      <c r="A317" s="6">
        <v>7688</v>
      </c>
      <c r="B317" s="7" t="s">
        <v>224</v>
      </c>
      <c r="C317" s="7" t="s">
        <v>1095</v>
      </c>
      <c r="D317" s="33"/>
      <c r="E317" s="33" t="s">
        <v>1211</v>
      </c>
    </row>
    <row r="318" spans="1:5" x14ac:dyDescent="0.25">
      <c r="A318" s="8">
        <v>102003</v>
      </c>
      <c r="B318" s="9" t="s">
        <v>1037</v>
      </c>
      <c r="C318" s="9" t="s">
        <v>1049</v>
      </c>
      <c r="D318" s="34"/>
      <c r="E318" s="34"/>
    </row>
    <row r="319" spans="1:5" x14ac:dyDescent="0.25">
      <c r="A319" s="6">
        <v>7693</v>
      </c>
      <c r="B319" s="7" t="s">
        <v>224</v>
      </c>
      <c r="C319" s="7" t="s">
        <v>1091</v>
      </c>
      <c r="D319" s="33"/>
      <c r="E319" s="33" t="s">
        <v>1220</v>
      </c>
    </row>
    <row r="320" spans="1:5" x14ac:dyDescent="0.25">
      <c r="A320" s="8">
        <v>101828</v>
      </c>
      <c r="B320" s="9" t="s">
        <v>1037</v>
      </c>
      <c r="C320" s="9" t="s">
        <v>1049</v>
      </c>
      <c r="D320" s="34"/>
      <c r="E320" s="34"/>
    </row>
    <row r="321" spans="1:5" ht="25.5" x14ac:dyDescent="0.25">
      <c r="A321" s="6">
        <v>7737</v>
      </c>
      <c r="B321" s="7" t="s">
        <v>341</v>
      </c>
      <c r="C321" s="7" t="s">
        <v>1093</v>
      </c>
      <c r="D321" s="33"/>
      <c r="E321" s="33" t="s">
        <v>1221</v>
      </c>
    </row>
    <row r="322" spans="1:5" x14ac:dyDescent="0.25">
      <c r="A322" s="8">
        <v>102005</v>
      </c>
      <c r="B322" s="9" t="s">
        <v>138</v>
      </c>
      <c r="C322" s="9" t="s">
        <v>1049</v>
      </c>
      <c r="D322" s="34"/>
      <c r="E322" s="34"/>
    </row>
    <row r="323" spans="1:5" x14ac:dyDescent="0.25">
      <c r="A323" s="6">
        <v>7750</v>
      </c>
      <c r="B323" s="7" t="s">
        <v>341</v>
      </c>
      <c r="C323" s="7" t="s">
        <v>1089</v>
      </c>
      <c r="D323" s="33"/>
      <c r="E323" s="33" t="s">
        <v>1222</v>
      </c>
    </row>
    <row r="324" spans="1:5" x14ac:dyDescent="0.25">
      <c r="A324" s="8">
        <v>102002</v>
      </c>
      <c r="B324" s="9" t="s">
        <v>1037</v>
      </c>
      <c r="C324" s="9" t="s">
        <v>1049</v>
      </c>
      <c r="D324" s="34"/>
      <c r="E324" s="34"/>
    </row>
    <row r="325" spans="1:5" x14ac:dyDescent="0.25">
      <c r="A325" s="6">
        <v>7900</v>
      </c>
      <c r="B325" s="7" t="s">
        <v>1223</v>
      </c>
      <c r="C325" s="7" t="s">
        <v>447</v>
      </c>
      <c r="D325" s="33"/>
      <c r="E325" s="33" t="s">
        <v>469</v>
      </c>
    </row>
    <row r="326" spans="1:5" x14ac:dyDescent="0.25">
      <c r="A326" s="8">
        <v>101830</v>
      </c>
      <c r="B326" s="9" t="s">
        <v>1037</v>
      </c>
      <c r="C326" s="9" t="s">
        <v>1049</v>
      </c>
      <c r="D326" s="34"/>
      <c r="E326" s="34"/>
    </row>
    <row r="327" spans="1:5" x14ac:dyDescent="0.25">
      <c r="A327" s="6">
        <v>7903</v>
      </c>
      <c r="B327" s="7" t="s">
        <v>137</v>
      </c>
      <c r="C327" s="7" t="s">
        <v>447</v>
      </c>
      <c r="D327" s="33"/>
      <c r="E327" s="33" t="s">
        <v>1224</v>
      </c>
    </row>
    <row r="328" spans="1:5" x14ac:dyDescent="0.25">
      <c r="A328" s="8">
        <v>102001</v>
      </c>
      <c r="B328" s="9" t="s">
        <v>1037</v>
      </c>
      <c r="C328" s="9" t="s">
        <v>1049</v>
      </c>
      <c r="D328" s="34"/>
      <c r="E328" s="34"/>
    </row>
    <row r="329" spans="1:5" x14ac:dyDescent="0.25">
      <c r="A329" s="6">
        <v>7905</v>
      </c>
      <c r="B329" s="7" t="s">
        <v>137</v>
      </c>
      <c r="C329" s="7" t="s">
        <v>447</v>
      </c>
      <c r="D329" s="33"/>
      <c r="E329" s="33" t="s">
        <v>1225</v>
      </c>
    </row>
    <row r="330" spans="1:5" x14ac:dyDescent="0.25">
      <c r="A330" s="8">
        <v>102000</v>
      </c>
      <c r="B330" s="9" t="s">
        <v>1037</v>
      </c>
      <c r="C330" s="9" t="s">
        <v>1049</v>
      </c>
      <c r="D330" s="34"/>
      <c r="E330" s="34"/>
    </row>
    <row r="331" spans="1:5" x14ac:dyDescent="0.25">
      <c r="A331" s="6">
        <v>8003</v>
      </c>
      <c r="B331" s="7" t="s">
        <v>1226</v>
      </c>
      <c r="C331" s="7" t="s">
        <v>1099</v>
      </c>
      <c r="D331" s="33"/>
      <c r="E331" s="33" t="s">
        <v>1227</v>
      </c>
    </row>
    <row r="332" spans="1:5" x14ac:dyDescent="0.25">
      <c r="A332" s="8">
        <v>102006</v>
      </c>
      <c r="B332" s="9" t="s">
        <v>138</v>
      </c>
      <c r="C332" s="9" t="s">
        <v>1049</v>
      </c>
      <c r="D332" s="34"/>
      <c r="E332" s="34"/>
    </row>
    <row r="333" spans="1:5" x14ac:dyDescent="0.25">
      <c r="A333" s="6">
        <v>8126</v>
      </c>
      <c r="B333" s="7" t="s">
        <v>866</v>
      </c>
      <c r="C333" s="7" t="s">
        <v>447</v>
      </c>
      <c r="D333" s="33"/>
      <c r="E333" s="33" t="s">
        <v>554</v>
      </c>
    </row>
    <row r="334" spans="1:5" x14ac:dyDescent="0.25">
      <c r="A334" s="8">
        <v>102007</v>
      </c>
      <c r="B334" s="9" t="s">
        <v>702</v>
      </c>
      <c r="C334" s="9" t="s">
        <v>1049</v>
      </c>
      <c r="D334" s="34"/>
      <c r="E334" s="34"/>
    </row>
    <row r="335" spans="1:5" ht="25.5" x14ac:dyDescent="0.25">
      <c r="A335" s="6">
        <v>8714</v>
      </c>
      <c r="B335" s="7" t="s">
        <v>727</v>
      </c>
      <c r="C335" s="7" t="s">
        <v>1093</v>
      </c>
      <c r="D335" s="33"/>
      <c r="E335" s="33" t="s">
        <v>1228</v>
      </c>
    </row>
    <row r="336" spans="1:5" x14ac:dyDescent="0.25">
      <c r="A336" s="8">
        <v>102015</v>
      </c>
      <c r="B336" s="9" t="s">
        <v>229</v>
      </c>
      <c r="C336" s="9" t="s">
        <v>1049</v>
      </c>
      <c r="D336" s="34"/>
      <c r="E336" s="34"/>
    </row>
    <row r="337" spans="1:5" ht="25.5" x14ac:dyDescent="0.25">
      <c r="A337" s="6">
        <v>8849</v>
      </c>
      <c r="B337" s="7" t="s">
        <v>1038</v>
      </c>
      <c r="C337" s="7" t="s">
        <v>1095</v>
      </c>
      <c r="D337" s="33"/>
      <c r="E337" s="33" t="s">
        <v>1229</v>
      </c>
    </row>
    <row r="338" spans="1:5" x14ac:dyDescent="0.25">
      <c r="A338" s="8">
        <v>102013</v>
      </c>
      <c r="B338" s="9" t="s">
        <v>229</v>
      </c>
      <c r="C338" s="9" t="s">
        <v>1049</v>
      </c>
      <c r="D338" s="34"/>
      <c r="E338" s="34"/>
    </row>
    <row r="339" spans="1:5" ht="25.5" x14ac:dyDescent="0.25">
      <c r="A339" s="6">
        <v>8871</v>
      </c>
      <c r="B339" s="7" t="s">
        <v>1038</v>
      </c>
      <c r="C339" s="7" t="s">
        <v>1095</v>
      </c>
      <c r="D339" s="33"/>
      <c r="E339" s="33" t="s">
        <v>1230</v>
      </c>
    </row>
    <row r="340" spans="1:5" x14ac:dyDescent="0.25">
      <c r="A340" s="8">
        <v>102012</v>
      </c>
      <c r="B340" s="9" t="s">
        <v>229</v>
      </c>
      <c r="C340" s="9" t="s">
        <v>1049</v>
      </c>
      <c r="D340" s="34"/>
      <c r="E340" s="34"/>
    </row>
    <row r="341" spans="1:5" x14ac:dyDescent="0.25">
      <c r="A341" s="6">
        <v>8905</v>
      </c>
      <c r="B341" s="7" t="s">
        <v>231</v>
      </c>
      <c r="C341" s="7" t="s">
        <v>1099</v>
      </c>
      <c r="D341" s="33"/>
      <c r="E341" s="33" t="s">
        <v>1231</v>
      </c>
    </row>
    <row r="342" spans="1:5" x14ac:dyDescent="0.25">
      <c r="A342" s="8">
        <v>102010</v>
      </c>
      <c r="B342" s="9" t="s">
        <v>229</v>
      </c>
      <c r="C342" s="9" t="s">
        <v>1049</v>
      </c>
      <c r="D342" s="34"/>
      <c r="E342" s="34"/>
    </row>
    <row r="343" spans="1:5" x14ac:dyDescent="0.25">
      <c r="A343" s="6">
        <v>8970</v>
      </c>
      <c r="B343" s="7" t="s">
        <v>144</v>
      </c>
      <c r="C343" s="7" t="s">
        <v>414</v>
      </c>
      <c r="D343" s="33"/>
      <c r="E343" s="33" t="s">
        <v>1214</v>
      </c>
    </row>
    <row r="344" spans="1:5" x14ac:dyDescent="0.25">
      <c r="A344" s="8">
        <v>102008</v>
      </c>
      <c r="B344" s="9" t="s">
        <v>229</v>
      </c>
      <c r="C344" s="9" t="s">
        <v>1049</v>
      </c>
      <c r="D344" s="34"/>
      <c r="E344" s="34"/>
    </row>
    <row r="345" spans="1:5" x14ac:dyDescent="0.25">
      <c r="A345" s="6">
        <v>9087</v>
      </c>
      <c r="B345" s="7" t="s">
        <v>233</v>
      </c>
      <c r="C345" s="7" t="s">
        <v>1089</v>
      </c>
      <c r="D345" s="33"/>
      <c r="E345" s="33" t="s">
        <v>1232</v>
      </c>
    </row>
    <row r="346" spans="1:5" x14ac:dyDescent="0.25">
      <c r="A346" s="8">
        <v>102014</v>
      </c>
      <c r="B346" s="9" t="s">
        <v>229</v>
      </c>
      <c r="C346" s="9" t="s">
        <v>1049</v>
      </c>
      <c r="D346" s="34"/>
      <c r="E346" s="34"/>
    </row>
    <row r="347" spans="1:5" x14ac:dyDescent="0.25">
      <c r="A347" s="6">
        <v>9216</v>
      </c>
      <c r="B347" s="7" t="s">
        <v>142</v>
      </c>
      <c r="C347" s="7" t="s">
        <v>1091</v>
      </c>
      <c r="D347" s="33"/>
      <c r="E347" s="33" t="s">
        <v>1233</v>
      </c>
    </row>
    <row r="348" spans="1:5" x14ac:dyDescent="0.25">
      <c r="A348" s="8">
        <v>102011</v>
      </c>
      <c r="B348" s="9" t="s">
        <v>233</v>
      </c>
      <c r="C348" s="9" t="s">
        <v>1049</v>
      </c>
      <c r="D348" s="34"/>
      <c r="E348" s="34"/>
    </row>
    <row r="349" spans="1:5" x14ac:dyDescent="0.25">
      <c r="A349" s="6">
        <v>9298</v>
      </c>
      <c r="B349" s="7" t="s">
        <v>235</v>
      </c>
      <c r="C349" s="7" t="s">
        <v>447</v>
      </c>
      <c r="D349" s="33"/>
      <c r="E349" s="33" t="s">
        <v>1206</v>
      </c>
    </row>
    <row r="350" spans="1:5" x14ac:dyDescent="0.25">
      <c r="A350" s="8">
        <v>102016</v>
      </c>
      <c r="B350" s="9" t="s">
        <v>233</v>
      </c>
      <c r="C350" s="9" t="s">
        <v>1049</v>
      </c>
      <c r="D350" s="34"/>
      <c r="E350" s="34"/>
    </row>
    <row r="351" spans="1:5" ht="25.5" x14ac:dyDescent="0.25">
      <c r="A351" s="6">
        <v>9473</v>
      </c>
      <c r="B351" s="7" t="s">
        <v>147</v>
      </c>
      <c r="C351" s="7" t="s">
        <v>1095</v>
      </c>
      <c r="D351" s="33"/>
      <c r="E351" s="33" t="s">
        <v>1234</v>
      </c>
    </row>
    <row r="352" spans="1:5" x14ac:dyDescent="0.25">
      <c r="A352" s="8">
        <v>102021</v>
      </c>
      <c r="B352" s="9" t="s">
        <v>546</v>
      </c>
      <c r="C352" s="9" t="s">
        <v>1049</v>
      </c>
      <c r="D352" s="34"/>
      <c r="E352" s="34"/>
    </row>
    <row r="353" spans="1:5" ht="25.5" x14ac:dyDescent="0.25">
      <c r="A353" s="6">
        <v>9476</v>
      </c>
      <c r="B353" s="7" t="s">
        <v>147</v>
      </c>
      <c r="C353" s="7" t="s">
        <v>1095</v>
      </c>
      <c r="D353" s="33"/>
      <c r="E353" s="33" t="s">
        <v>1235</v>
      </c>
    </row>
    <row r="354" spans="1:5" x14ac:dyDescent="0.25">
      <c r="A354" s="8">
        <v>102018</v>
      </c>
      <c r="B354" s="9" t="s">
        <v>546</v>
      </c>
      <c r="C354" s="9" t="s">
        <v>1049</v>
      </c>
      <c r="D354" s="34"/>
      <c r="E354" s="34"/>
    </row>
    <row r="355" spans="1:5" ht="25.5" x14ac:dyDescent="0.25">
      <c r="A355" s="6">
        <v>9477</v>
      </c>
      <c r="B355" s="7" t="s">
        <v>147</v>
      </c>
      <c r="C355" s="7" t="s">
        <v>1095</v>
      </c>
      <c r="D355" s="33"/>
      <c r="E355" s="33" t="s">
        <v>1236</v>
      </c>
    </row>
    <row r="356" spans="1:5" x14ac:dyDescent="0.25">
      <c r="A356" s="8">
        <v>102020</v>
      </c>
      <c r="B356" s="9" t="s">
        <v>546</v>
      </c>
      <c r="C356" s="9" t="s">
        <v>1049</v>
      </c>
      <c r="D356" s="34"/>
      <c r="E356" s="34"/>
    </row>
    <row r="357" spans="1:5" ht="25.5" x14ac:dyDescent="0.25">
      <c r="A357" s="6">
        <v>9478</v>
      </c>
      <c r="B357" s="7" t="s">
        <v>147</v>
      </c>
      <c r="C357" s="7" t="s">
        <v>1095</v>
      </c>
      <c r="D357" s="33"/>
      <c r="E357" s="33" t="s">
        <v>1208</v>
      </c>
    </row>
    <row r="358" spans="1:5" x14ac:dyDescent="0.25">
      <c r="A358" s="8">
        <v>102017</v>
      </c>
      <c r="B358" s="9" t="s">
        <v>546</v>
      </c>
      <c r="C358" s="9" t="s">
        <v>1049</v>
      </c>
      <c r="D358" s="34"/>
      <c r="E358" s="34"/>
    </row>
    <row r="359" spans="1:5" ht="25.5" x14ac:dyDescent="0.25">
      <c r="A359" s="6">
        <v>9480</v>
      </c>
      <c r="B359" s="7" t="s">
        <v>147</v>
      </c>
      <c r="C359" s="7" t="s">
        <v>1095</v>
      </c>
      <c r="D359" s="33"/>
      <c r="E359" s="33" t="s">
        <v>1237</v>
      </c>
    </row>
    <row r="360" spans="1:5" x14ac:dyDescent="0.25">
      <c r="A360" s="8">
        <v>102019</v>
      </c>
      <c r="B360" s="9" t="s">
        <v>546</v>
      </c>
      <c r="C360" s="9" t="s">
        <v>1049</v>
      </c>
      <c r="D360" s="34"/>
      <c r="E360" s="34"/>
    </row>
    <row r="361" spans="1:5" x14ac:dyDescent="0.25">
      <c r="A361" s="6">
        <v>9796</v>
      </c>
      <c r="B361" s="7" t="s">
        <v>150</v>
      </c>
      <c r="C361" s="7" t="s">
        <v>1091</v>
      </c>
      <c r="D361" s="33"/>
      <c r="E361" s="33" t="s">
        <v>1186</v>
      </c>
    </row>
    <row r="362" spans="1:5" x14ac:dyDescent="0.25">
      <c r="A362" s="8">
        <v>102026</v>
      </c>
      <c r="B362" s="9" t="s">
        <v>1159</v>
      </c>
      <c r="C362" s="9" t="s">
        <v>1049</v>
      </c>
      <c r="D362" s="34"/>
      <c r="E362" s="34"/>
    </row>
    <row r="363" spans="1:5" x14ac:dyDescent="0.25">
      <c r="A363" s="6">
        <v>9798</v>
      </c>
      <c r="B363" s="7" t="s">
        <v>150</v>
      </c>
      <c r="C363" s="7" t="s">
        <v>414</v>
      </c>
      <c r="D363" s="33"/>
      <c r="E363" s="33" t="s">
        <v>1238</v>
      </c>
    </row>
    <row r="364" spans="1:5" x14ac:dyDescent="0.25">
      <c r="A364" s="8">
        <v>102024</v>
      </c>
      <c r="B364" s="9" t="s">
        <v>1159</v>
      </c>
      <c r="C364" s="9" t="s">
        <v>1049</v>
      </c>
      <c r="D364" s="34"/>
      <c r="E364" s="34"/>
    </row>
    <row r="365" spans="1:5" x14ac:dyDescent="0.25">
      <c r="A365" s="6">
        <v>9849</v>
      </c>
      <c r="B365" s="7" t="s">
        <v>148</v>
      </c>
      <c r="C365" s="7" t="s">
        <v>447</v>
      </c>
      <c r="D365" s="33"/>
      <c r="E365" s="33" t="s">
        <v>1239</v>
      </c>
    </row>
    <row r="366" spans="1:5" x14ac:dyDescent="0.25">
      <c r="A366" s="8">
        <v>102034</v>
      </c>
      <c r="B366" s="9" t="s">
        <v>150</v>
      </c>
      <c r="C366" s="9" t="s">
        <v>1049</v>
      </c>
      <c r="D366" s="34"/>
      <c r="E366" s="34"/>
    </row>
    <row r="367" spans="1:5" ht="25.5" x14ac:dyDescent="0.25">
      <c r="A367" s="6">
        <v>9889</v>
      </c>
      <c r="B367" s="7" t="s">
        <v>148</v>
      </c>
      <c r="C367" s="7" t="s">
        <v>1093</v>
      </c>
      <c r="D367" s="33"/>
      <c r="E367" s="33" t="s">
        <v>1240</v>
      </c>
    </row>
    <row r="368" spans="1:5" x14ac:dyDescent="0.25">
      <c r="A368" s="8">
        <v>102031</v>
      </c>
      <c r="B368" s="9" t="s">
        <v>145</v>
      </c>
      <c r="C368" s="9" t="s">
        <v>1049</v>
      </c>
      <c r="D368" s="34"/>
      <c r="E368" s="34"/>
    </row>
    <row r="369" spans="1:5" ht="25.5" x14ac:dyDescent="0.25">
      <c r="A369" s="6">
        <v>9890</v>
      </c>
      <c r="B369" s="7" t="s">
        <v>148</v>
      </c>
      <c r="C369" s="7" t="s">
        <v>1093</v>
      </c>
      <c r="D369" s="33"/>
      <c r="E369" s="33" t="s">
        <v>1241</v>
      </c>
    </row>
    <row r="370" spans="1:5" x14ac:dyDescent="0.25">
      <c r="A370" s="8">
        <v>102032</v>
      </c>
      <c r="B370" s="9" t="s">
        <v>145</v>
      </c>
      <c r="C370" s="9" t="s">
        <v>1049</v>
      </c>
      <c r="D370" s="34"/>
      <c r="E370" s="34"/>
    </row>
    <row r="371" spans="1:5" ht="25.5" x14ac:dyDescent="0.25">
      <c r="A371" s="6">
        <v>9891</v>
      </c>
      <c r="B371" s="7" t="s">
        <v>148</v>
      </c>
      <c r="C371" s="7" t="s">
        <v>1093</v>
      </c>
      <c r="D371" s="33"/>
      <c r="E371" s="33" t="s">
        <v>1242</v>
      </c>
    </row>
    <row r="372" spans="1:5" x14ac:dyDescent="0.25">
      <c r="A372" s="8">
        <v>102033</v>
      </c>
      <c r="B372" s="9" t="s">
        <v>145</v>
      </c>
      <c r="C372" s="9" t="s">
        <v>1049</v>
      </c>
      <c r="D372" s="34"/>
      <c r="E372" s="34"/>
    </row>
    <row r="373" spans="1:5" x14ac:dyDescent="0.25">
      <c r="A373" s="6">
        <v>9966</v>
      </c>
      <c r="B373" s="7" t="s">
        <v>241</v>
      </c>
      <c r="C373" s="7" t="s">
        <v>1099</v>
      </c>
      <c r="D373" s="33"/>
      <c r="E373" s="33" t="s">
        <v>1243</v>
      </c>
    </row>
    <row r="374" spans="1:5" x14ac:dyDescent="0.25">
      <c r="A374" s="8">
        <v>102027</v>
      </c>
      <c r="B374" s="9" t="s">
        <v>1159</v>
      </c>
      <c r="C374" s="9" t="s">
        <v>1049</v>
      </c>
      <c r="D374" s="34"/>
      <c r="E374" s="34"/>
    </row>
    <row r="375" spans="1:5" x14ac:dyDescent="0.25">
      <c r="D375" t="s">
        <v>91</v>
      </c>
      <c r="E375" s="1">
        <v>15050.76</v>
      </c>
    </row>
  </sheetData>
  <mergeCells count="348">
    <mergeCell ref="D13:D14"/>
    <mergeCell ref="E13:E14"/>
    <mergeCell ref="D15:D16"/>
    <mergeCell ref="E15:E16"/>
    <mergeCell ref="D17:D18"/>
    <mergeCell ref="E17:E18"/>
    <mergeCell ref="A1:E1"/>
    <mergeCell ref="D7:D8"/>
    <mergeCell ref="E7:E8"/>
    <mergeCell ref="D9:D10"/>
    <mergeCell ref="E9:E10"/>
    <mergeCell ref="D11:D12"/>
    <mergeCell ref="E11:E12"/>
    <mergeCell ref="D25:D26"/>
    <mergeCell ref="E25:E26"/>
    <mergeCell ref="D27:D28"/>
    <mergeCell ref="E27:E28"/>
    <mergeCell ref="D29:D30"/>
    <mergeCell ref="E29:E30"/>
    <mergeCell ref="D19:D20"/>
    <mergeCell ref="E19:E20"/>
    <mergeCell ref="D21:D22"/>
    <mergeCell ref="E21:E22"/>
    <mergeCell ref="D23:D24"/>
    <mergeCell ref="E23:E24"/>
    <mergeCell ref="D37:D38"/>
    <mergeCell ref="E37:E38"/>
    <mergeCell ref="D39:D40"/>
    <mergeCell ref="E39:E40"/>
    <mergeCell ref="D41:D42"/>
    <mergeCell ref="E41:E42"/>
    <mergeCell ref="D31:D32"/>
    <mergeCell ref="E31:E32"/>
    <mergeCell ref="D33:D34"/>
    <mergeCell ref="E33:E34"/>
    <mergeCell ref="D35:D36"/>
    <mergeCell ref="E35:E36"/>
    <mergeCell ref="D49:D50"/>
    <mergeCell ref="E49:E50"/>
    <mergeCell ref="D51:D52"/>
    <mergeCell ref="E51:E52"/>
    <mergeCell ref="D54:E54"/>
    <mergeCell ref="D61:D62"/>
    <mergeCell ref="E61:E62"/>
    <mergeCell ref="D43:D44"/>
    <mergeCell ref="E43:E44"/>
    <mergeCell ref="D45:D46"/>
    <mergeCell ref="E45:E46"/>
    <mergeCell ref="D47:D48"/>
    <mergeCell ref="E47:E48"/>
    <mergeCell ref="D69:D70"/>
    <mergeCell ref="E69:E70"/>
    <mergeCell ref="D71:D72"/>
    <mergeCell ref="E71:E72"/>
    <mergeCell ref="D73:D74"/>
    <mergeCell ref="E73:E74"/>
    <mergeCell ref="D63:D64"/>
    <mergeCell ref="E63:E64"/>
    <mergeCell ref="D65:D66"/>
    <mergeCell ref="E65:E66"/>
    <mergeCell ref="D67:D68"/>
    <mergeCell ref="E67:E68"/>
    <mergeCell ref="D81:D82"/>
    <mergeCell ref="E81:E82"/>
    <mergeCell ref="D83:D84"/>
    <mergeCell ref="E83:E84"/>
    <mergeCell ref="D85:D86"/>
    <mergeCell ref="E85:E86"/>
    <mergeCell ref="D75:D76"/>
    <mergeCell ref="E75:E76"/>
    <mergeCell ref="D77:D78"/>
    <mergeCell ref="E77:E78"/>
    <mergeCell ref="D79:D80"/>
    <mergeCell ref="E79:E80"/>
    <mergeCell ref="D93:D94"/>
    <mergeCell ref="E93:E94"/>
    <mergeCell ref="D95:D96"/>
    <mergeCell ref="E95:E96"/>
    <mergeCell ref="D97:D98"/>
    <mergeCell ref="E97:E98"/>
    <mergeCell ref="D87:D88"/>
    <mergeCell ref="E87:E88"/>
    <mergeCell ref="D89:D90"/>
    <mergeCell ref="E89:E90"/>
    <mergeCell ref="D91:D92"/>
    <mergeCell ref="E91:E92"/>
    <mergeCell ref="D105:D106"/>
    <mergeCell ref="E105:E106"/>
    <mergeCell ref="D107:D108"/>
    <mergeCell ref="E107:E108"/>
    <mergeCell ref="D109:D110"/>
    <mergeCell ref="E109:E110"/>
    <mergeCell ref="D99:D100"/>
    <mergeCell ref="E99:E100"/>
    <mergeCell ref="D101:D102"/>
    <mergeCell ref="E101:E102"/>
    <mergeCell ref="D103:D104"/>
    <mergeCell ref="E103:E104"/>
    <mergeCell ref="D117:D118"/>
    <mergeCell ref="E117:E118"/>
    <mergeCell ref="D119:D120"/>
    <mergeCell ref="E119:E120"/>
    <mergeCell ref="D121:D122"/>
    <mergeCell ref="E121:E122"/>
    <mergeCell ref="D111:D112"/>
    <mergeCell ref="E111:E112"/>
    <mergeCell ref="D113:D114"/>
    <mergeCell ref="E113:E114"/>
    <mergeCell ref="D115:D116"/>
    <mergeCell ref="E115:E116"/>
    <mergeCell ref="D129:D130"/>
    <mergeCell ref="E129:E130"/>
    <mergeCell ref="D131:D132"/>
    <mergeCell ref="E131:E132"/>
    <mergeCell ref="D133:D134"/>
    <mergeCell ref="E133:E134"/>
    <mergeCell ref="D123:D124"/>
    <mergeCell ref="E123:E124"/>
    <mergeCell ref="D125:D126"/>
    <mergeCell ref="E125:E126"/>
    <mergeCell ref="D127:D128"/>
    <mergeCell ref="E127:E128"/>
    <mergeCell ref="D141:D142"/>
    <mergeCell ref="E141:E142"/>
    <mergeCell ref="D143:D144"/>
    <mergeCell ref="E143:E144"/>
    <mergeCell ref="D145:D146"/>
    <mergeCell ref="E145:E146"/>
    <mergeCell ref="D135:D136"/>
    <mergeCell ref="E135:E136"/>
    <mergeCell ref="D137:D138"/>
    <mergeCell ref="E137:E138"/>
    <mergeCell ref="D139:D140"/>
    <mergeCell ref="E139:E140"/>
    <mergeCell ref="D153:D154"/>
    <mergeCell ref="E153:E154"/>
    <mergeCell ref="D155:D156"/>
    <mergeCell ref="E155:E156"/>
    <mergeCell ref="D157:D158"/>
    <mergeCell ref="E157:E158"/>
    <mergeCell ref="D147:D148"/>
    <mergeCell ref="E147:E148"/>
    <mergeCell ref="D149:D150"/>
    <mergeCell ref="E149:E150"/>
    <mergeCell ref="D151:D152"/>
    <mergeCell ref="E151:E152"/>
    <mergeCell ref="D165:D166"/>
    <mergeCell ref="E165:E166"/>
    <mergeCell ref="D173:D174"/>
    <mergeCell ref="E173:E174"/>
    <mergeCell ref="D175:D176"/>
    <mergeCell ref="E175:E176"/>
    <mergeCell ref="D159:D160"/>
    <mergeCell ref="E159:E160"/>
    <mergeCell ref="D161:D162"/>
    <mergeCell ref="E161:E162"/>
    <mergeCell ref="D163:D164"/>
    <mergeCell ref="E163:E164"/>
    <mergeCell ref="D183:D184"/>
    <mergeCell ref="E183:E184"/>
    <mergeCell ref="D185:D186"/>
    <mergeCell ref="E185:E186"/>
    <mergeCell ref="D187:D188"/>
    <mergeCell ref="E187:E188"/>
    <mergeCell ref="D177:D178"/>
    <mergeCell ref="E177:E178"/>
    <mergeCell ref="D179:D180"/>
    <mergeCell ref="E179:E180"/>
    <mergeCell ref="D181:D182"/>
    <mergeCell ref="E181:E182"/>
    <mergeCell ref="D195:D196"/>
    <mergeCell ref="E195:E196"/>
    <mergeCell ref="D197:D198"/>
    <mergeCell ref="E197:E198"/>
    <mergeCell ref="D199:D200"/>
    <mergeCell ref="E199:E200"/>
    <mergeCell ref="D189:D190"/>
    <mergeCell ref="E189:E190"/>
    <mergeCell ref="D191:D192"/>
    <mergeCell ref="E191:E192"/>
    <mergeCell ref="D193:D194"/>
    <mergeCell ref="E193:E194"/>
    <mergeCell ref="D215:D216"/>
    <mergeCell ref="E215:E216"/>
    <mergeCell ref="D217:D218"/>
    <mergeCell ref="E217:E218"/>
    <mergeCell ref="D219:D220"/>
    <mergeCell ref="E219:E220"/>
    <mergeCell ref="D209:D210"/>
    <mergeCell ref="E209:E210"/>
    <mergeCell ref="D211:D212"/>
    <mergeCell ref="E211:E212"/>
    <mergeCell ref="D213:D214"/>
    <mergeCell ref="E213:E214"/>
    <mergeCell ref="D227:D228"/>
    <mergeCell ref="E227:E228"/>
    <mergeCell ref="D229:D230"/>
    <mergeCell ref="E229:E230"/>
    <mergeCell ref="D231:D232"/>
    <mergeCell ref="E231:E232"/>
    <mergeCell ref="D221:D222"/>
    <mergeCell ref="E221:E222"/>
    <mergeCell ref="D223:D224"/>
    <mergeCell ref="E223:E224"/>
    <mergeCell ref="D225:D226"/>
    <mergeCell ref="E225:E226"/>
    <mergeCell ref="D239:D240"/>
    <mergeCell ref="E239:E240"/>
    <mergeCell ref="D241:D242"/>
    <mergeCell ref="E241:E242"/>
    <mergeCell ref="D243:D244"/>
    <mergeCell ref="E243:E244"/>
    <mergeCell ref="D233:D234"/>
    <mergeCell ref="E233:E234"/>
    <mergeCell ref="D235:D236"/>
    <mergeCell ref="E235:E236"/>
    <mergeCell ref="D237:D238"/>
    <mergeCell ref="E237:E238"/>
    <mergeCell ref="D251:D252"/>
    <mergeCell ref="E251:E252"/>
    <mergeCell ref="D253:D254"/>
    <mergeCell ref="E253:E254"/>
    <mergeCell ref="D255:D256"/>
    <mergeCell ref="E255:E256"/>
    <mergeCell ref="D245:D246"/>
    <mergeCell ref="E245:E246"/>
    <mergeCell ref="D247:D248"/>
    <mergeCell ref="E247:E248"/>
    <mergeCell ref="D249:D250"/>
    <mergeCell ref="E249:E250"/>
    <mergeCell ref="D263:D264"/>
    <mergeCell ref="E263:E264"/>
    <mergeCell ref="D265:D266"/>
    <mergeCell ref="E265:E266"/>
    <mergeCell ref="D267:D268"/>
    <mergeCell ref="E267:E268"/>
    <mergeCell ref="D257:D258"/>
    <mergeCell ref="E257:E258"/>
    <mergeCell ref="D259:D260"/>
    <mergeCell ref="E259:E260"/>
    <mergeCell ref="D261:D262"/>
    <mergeCell ref="E261:E262"/>
    <mergeCell ref="D275:D276"/>
    <mergeCell ref="E275:E276"/>
    <mergeCell ref="D277:D278"/>
    <mergeCell ref="E277:E278"/>
    <mergeCell ref="D279:D280"/>
    <mergeCell ref="E279:E280"/>
    <mergeCell ref="D269:D270"/>
    <mergeCell ref="E269:E270"/>
    <mergeCell ref="D271:D272"/>
    <mergeCell ref="E271:E272"/>
    <mergeCell ref="D273:D274"/>
    <mergeCell ref="E273:E274"/>
    <mergeCell ref="D287:D288"/>
    <mergeCell ref="E287:E288"/>
    <mergeCell ref="D289:D290"/>
    <mergeCell ref="E289:E290"/>
    <mergeCell ref="D291:D292"/>
    <mergeCell ref="E291:E292"/>
    <mergeCell ref="D281:D282"/>
    <mergeCell ref="E281:E282"/>
    <mergeCell ref="D283:D284"/>
    <mergeCell ref="E283:E284"/>
    <mergeCell ref="D285:D286"/>
    <mergeCell ref="E285:E286"/>
    <mergeCell ref="D299:D300"/>
    <mergeCell ref="E299:E300"/>
    <mergeCell ref="D301:D302"/>
    <mergeCell ref="E301:E302"/>
    <mergeCell ref="D303:D304"/>
    <mergeCell ref="E303:E304"/>
    <mergeCell ref="D293:D294"/>
    <mergeCell ref="E293:E294"/>
    <mergeCell ref="D295:D296"/>
    <mergeCell ref="E295:E296"/>
    <mergeCell ref="D297:D298"/>
    <mergeCell ref="E297:E298"/>
    <mergeCell ref="D311:D312"/>
    <mergeCell ref="E311:E312"/>
    <mergeCell ref="D313:D314"/>
    <mergeCell ref="E313:E314"/>
    <mergeCell ref="D315:D316"/>
    <mergeCell ref="E315:E316"/>
    <mergeCell ref="D305:D306"/>
    <mergeCell ref="E305:E306"/>
    <mergeCell ref="D307:D308"/>
    <mergeCell ref="E307:E308"/>
    <mergeCell ref="D309:D310"/>
    <mergeCell ref="E309:E310"/>
    <mergeCell ref="D323:D324"/>
    <mergeCell ref="E323:E324"/>
    <mergeCell ref="D325:D326"/>
    <mergeCell ref="E325:E326"/>
    <mergeCell ref="D327:D328"/>
    <mergeCell ref="E327:E328"/>
    <mergeCell ref="D317:D318"/>
    <mergeCell ref="E317:E318"/>
    <mergeCell ref="D319:D320"/>
    <mergeCell ref="E319:E320"/>
    <mergeCell ref="D321:D322"/>
    <mergeCell ref="E321:E322"/>
    <mergeCell ref="D335:D336"/>
    <mergeCell ref="E335:E336"/>
    <mergeCell ref="D337:D338"/>
    <mergeCell ref="E337:E338"/>
    <mergeCell ref="D339:D340"/>
    <mergeCell ref="E339:E340"/>
    <mergeCell ref="D329:D330"/>
    <mergeCell ref="E329:E330"/>
    <mergeCell ref="D331:D332"/>
    <mergeCell ref="E331:E332"/>
    <mergeCell ref="D333:D334"/>
    <mergeCell ref="E333:E334"/>
    <mergeCell ref="D347:D348"/>
    <mergeCell ref="E347:E348"/>
    <mergeCell ref="D349:D350"/>
    <mergeCell ref="E349:E350"/>
    <mergeCell ref="D351:D352"/>
    <mergeCell ref="E351:E352"/>
    <mergeCell ref="D341:D342"/>
    <mergeCell ref="E341:E342"/>
    <mergeCell ref="D343:D344"/>
    <mergeCell ref="E343:E344"/>
    <mergeCell ref="D345:D346"/>
    <mergeCell ref="E345:E346"/>
    <mergeCell ref="D359:D360"/>
    <mergeCell ref="E359:E360"/>
    <mergeCell ref="D361:D362"/>
    <mergeCell ref="E361:E362"/>
    <mergeCell ref="D363:D364"/>
    <mergeCell ref="E363:E364"/>
    <mergeCell ref="D353:D354"/>
    <mergeCell ref="E353:E354"/>
    <mergeCell ref="D355:D356"/>
    <mergeCell ref="E355:E356"/>
    <mergeCell ref="D357:D358"/>
    <mergeCell ref="E357:E358"/>
    <mergeCell ref="D371:D372"/>
    <mergeCell ref="E371:E372"/>
    <mergeCell ref="D373:D374"/>
    <mergeCell ref="E373:E374"/>
    <mergeCell ref="D365:D366"/>
    <mergeCell ref="E365:E366"/>
    <mergeCell ref="D367:D368"/>
    <mergeCell ref="E367:E368"/>
    <mergeCell ref="D369:D370"/>
    <mergeCell ref="E369:E370"/>
  </mergeCells>
  <pageMargins left="0.7" right="0.7" top="0.75" bottom="0.75" header="0.3" footer="0.3"/>
  <pageSetup paperSize="9" orientation="portrait" verticalDpi="0" r:id="rId1"/>
  <headerFooter>
    <oddHeader>&amp;L&amp;"-,Bold"SIA "Argita"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ēdināšana</vt:lpstr>
      <vt:lpstr>Ziedi</vt:lpstr>
      <vt:lpstr>Ceļojumi</vt:lpstr>
      <vt:lpstr>Dāvanas, prezentreklāma</vt:lpstr>
      <vt:lpstr>Medikamenti</vt:lpstr>
      <vt:lpstr>Mākslinieki, atpūta, izklaide</vt:lpstr>
      <vt:lpstr>Degviela</vt:lpstr>
      <vt:lpstr>reklāmas aģ., izdevumi, iespieš</vt:lpstr>
      <vt:lpstr>Argita</vt:lpstr>
      <vt:lpstr>OZZo</vt:lpstr>
      <vt:lpstr>FMS</vt:lpstr>
      <vt:lpstr>Partneri ZO</vt:lpstr>
      <vt:lpstr>sia Zombūrs</vt:lpstr>
      <vt:lpstr>ASI BT</vt:lpstr>
      <vt:lpstr>Ogre L</vt:lpstr>
      <vt:lpstr>es projekti</vt:lpstr>
      <vt:lpstr>qvercus</vt:lpstr>
      <vt:lpstr>Sheet9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Ieva</cp:lastModifiedBy>
  <cp:lastPrinted>2014-01-14T10:31:32Z</cp:lastPrinted>
  <dcterms:created xsi:type="dcterms:W3CDTF">2014-01-14T09:52:14Z</dcterms:created>
  <dcterms:modified xsi:type="dcterms:W3CDTF">2014-04-04T09:18:24Z</dcterms:modified>
</cp:coreProperties>
</file>